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Annual Reports/2024 - by county for website/"/>
    </mc:Choice>
  </mc:AlternateContent>
  <xr:revisionPtr revIDLastSave="243" documentId="8_{4DFFFA9D-AB05-4922-8343-0320338E1432}" xr6:coauthVersionLast="47" xr6:coauthVersionMax="47" xr10:uidLastSave="{4867970A-A984-45D8-8765-0B0A1937F329}"/>
  <bookViews>
    <workbookView xWindow="-120" yWindow="-120" windowWidth="29040" windowHeight="15720" tabRatio="170" xr2:uid="{7799A404-978E-479A-9426-042636F458A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1" l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58" i="1"/>
  <c r="J57" i="1"/>
  <c r="J56" i="1"/>
  <c r="J55" i="1"/>
  <c r="J54" i="1"/>
  <c r="J53" i="1"/>
  <c r="J52" i="1"/>
  <c r="J51" i="1"/>
  <c r="J48" i="1"/>
  <c r="J47" i="1"/>
  <c r="J46" i="1"/>
  <c r="J45" i="1"/>
  <c r="J44" i="1"/>
  <c r="J43" i="1"/>
  <c r="J42" i="1"/>
  <c r="J41" i="1"/>
  <c r="B39" i="1" l="1"/>
  <c r="L78" i="1"/>
  <c r="K78" i="1"/>
  <c r="J78" i="1"/>
  <c r="D78" i="1"/>
  <c r="L59" i="1"/>
  <c r="K59" i="1"/>
  <c r="J59" i="1"/>
  <c r="D59" i="1"/>
  <c r="L49" i="1"/>
  <c r="K49" i="1"/>
  <c r="J49" i="1"/>
  <c r="D49" i="1"/>
  <c r="I49" i="1"/>
  <c r="M49" i="1"/>
  <c r="B49" i="1"/>
  <c r="L39" i="1"/>
  <c r="K39" i="1"/>
  <c r="J39" i="1"/>
  <c r="D39" i="1"/>
  <c r="L13" i="1"/>
  <c r="K13" i="1"/>
  <c r="J13" i="1"/>
  <c r="D13" i="1"/>
  <c r="K80" i="1" l="1"/>
  <c r="L80" i="1"/>
  <c r="J80" i="1"/>
  <c r="D80" i="1"/>
  <c r="B13" i="1"/>
  <c r="C13" i="1"/>
  <c r="E13" i="1"/>
  <c r="F13" i="1"/>
  <c r="G13" i="1"/>
  <c r="H13" i="1"/>
  <c r="I13" i="1"/>
  <c r="M13" i="1"/>
  <c r="M78" i="1"/>
  <c r="I78" i="1"/>
  <c r="H78" i="1"/>
  <c r="G78" i="1"/>
  <c r="F78" i="1"/>
  <c r="M59" i="1"/>
  <c r="I59" i="1"/>
  <c r="H59" i="1"/>
  <c r="G59" i="1"/>
  <c r="F59" i="1"/>
  <c r="H49" i="1"/>
  <c r="G49" i="1"/>
  <c r="M39" i="1"/>
  <c r="I39" i="1"/>
  <c r="H39" i="1"/>
  <c r="F49" i="1"/>
  <c r="G39" i="1"/>
  <c r="F39" i="1"/>
  <c r="E78" i="1"/>
  <c r="E59" i="1"/>
  <c r="E49" i="1"/>
  <c r="C78" i="1"/>
  <c r="C59" i="1"/>
  <c r="C49" i="1"/>
  <c r="C39" i="1"/>
  <c r="B78" i="1"/>
  <c r="B59" i="1"/>
  <c r="B80" i="1" l="1"/>
  <c r="E39" i="1"/>
  <c r="I80" i="1" l="1"/>
  <c r="H80" i="1"/>
  <c r="F80" i="1"/>
  <c r="C80" i="1"/>
  <c r="G80" i="1"/>
  <c r="E80" i="1"/>
  <c r="M80" i="1" l="1"/>
</calcChain>
</file>

<file path=xl/sharedStrings.xml><?xml version="1.0" encoding="utf-8"?>
<sst xmlns="http://schemas.openxmlformats.org/spreadsheetml/2006/main" count="114" uniqueCount="87">
  <si>
    <t>Columbia County</t>
  </si>
  <si>
    <t>Claverack</t>
  </si>
  <si>
    <t>Germantown</t>
  </si>
  <si>
    <t xml:space="preserve">Roeliff Jansen </t>
  </si>
  <si>
    <t>Hudson</t>
  </si>
  <si>
    <t>Kinderhook</t>
  </si>
  <si>
    <t>Livingston</t>
  </si>
  <si>
    <t>New Lebanon</t>
  </si>
  <si>
    <t>North Chatham</t>
  </si>
  <si>
    <t>Philmont</t>
  </si>
  <si>
    <t>Valatie</t>
  </si>
  <si>
    <t>Amenia</t>
  </si>
  <si>
    <t>Beacon</t>
  </si>
  <si>
    <t>Beekman</t>
  </si>
  <si>
    <t>Clinton Corners</t>
  </si>
  <si>
    <t>Dover Plains</t>
  </si>
  <si>
    <t>East Fishkill</t>
  </si>
  <si>
    <t>Fishkill</t>
  </si>
  <si>
    <t>Hyde Park</t>
  </si>
  <si>
    <t>LaGrange</t>
  </si>
  <si>
    <t>Millbrook</t>
  </si>
  <si>
    <t>NE Millerton</t>
  </si>
  <si>
    <t>Pawling</t>
  </si>
  <si>
    <t>Pine Plains</t>
  </si>
  <si>
    <t>Pleasant Valley</t>
  </si>
  <si>
    <t>Red Hook</t>
  </si>
  <si>
    <t>Rhinebeck</t>
  </si>
  <si>
    <t>Rhinecliff</t>
  </si>
  <si>
    <t>Staatsburg</t>
  </si>
  <si>
    <t>Stanfordville</t>
  </si>
  <si>
    <t>Tivoli</t>
  </si>
  <si>
    <t>Wappingers Falls</t>
  </si>
  <si>
    <t>Athens</t>
  </si>
  <si>
    <t>Cairo</t>
  </si>
  <si>
    <t>Coxsackie</t>
  </si>
  <si>
    <t>Greenville</t>
  </si>
  <si>
    <t>Hunter</t>
  </si>
  <si>
    <t>Mountain Top</t>
  </si>
  <si>
    <t>Windham</t>
  </si>
  <si>
    <t>Brewster</t>
  </si>
  <si>
    <t>Carmel</t>
  </si>
  <si>
    <t>Cold Spring</t>
  </si>
  <si>
    <t>Garrison</t>
  </si>
  <si>
    <t>Kent</t>
  </si>
  <si>
    <t>Mahopac</t>
  </si>
  <si>
    <t>Patterson</t>
  </si>
  <si>
    <t>Putnam Valley</t>
  </si>
  <si>
    <t>Esopus</t>
  </si>
  <si>
    <t>Hurley</t>
  </si>
  <si>
    <t>Kingston</t>
  </si>
  <si>
    <t>Marlboro</t>
  </si>
  <si>
    <t>Milton</t>
  </si>
  <si>
    <t>New Paltz</t>
  </si>
  <si>
    <t>Olive</t>
  </si>
  <si>
    <t>Phoenicia</t>
  </si>
  <si>
    <t>Pine Hill</t>
  </si>
  <si>
    <t>Plattekill</t>
  </si>
  <si>
    <t>Rosendale</t>
  </si>
  <si>
    <t>Saugerties</t>
  </si>
  <si>
    <t>Stone Ridge</t>
  </si>
  <si>
    <t>Town of Ulster</t>
  </si>
  <si>
    <t>West Hurley</t>
  </si>
  <si>
    <t>Woodstock</t>
  </si>
  <si>
    <t>Dutchess County</t>
  </si>
  <si>
    <t>Greene County</t>
  </si>
  <si>
    <t>Putnam County</t>
  </si>
  <si>
    <t>Ulster County</t>
  </si>
  <si>
    <t>Dutchess cont.</t>
  </si>
  <si>
    <t>Adult Fiction</t>
  </si>
  <si>
    <t>Total Adult Book</t>
  </si>
  <si>
    <t>Total Children's Book</t>
  </si>
  <si>
    <t>Total Book</t>
  </si>
  <si>
    <t>Adult Non-Print</t>
  </si>
  <si>
    <t>Children's Non-Print</t>
  </si>
  <si>
    <t>Total Non-Print</t>
  </si>
  <si>
    <t>Total Children's</t>
  </si>
  <si>
    <t>ILL Borrowed</t>
  </si>
  <si>
    <t>ILL Loaned</t>
  </si>
  <si>
    <t>Adult Non-fiction</t>
  </si>
  <si>
    <t>Grand Total Circulation</t>
  </si>
  <si>
    <t>Chatham</t>
  </si>
  <si>
    <t>Poughkeepsie</t>
  </si>
  <si>
    <t>Catskill</t>
  </si>
  <si>
    <t>Highland</t>
  </si>
  <si>
    <t>County Total</t>
  </si>
  <si>
    <t>System Total</t>
  </si>
  <si>
    <t>Grand Total Physical Circ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</si>
</sst>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49" fontId="0" fillId="0" borderId="0" xfId="0" applyNumberFormat="1"/>
    <xf numFmtId="49" fontId="2" fillId="0" borderId="1" xfId="0" applyNumberFormat="1" applyFont="1" applyBorder="1"/>
    <xf numFmtId="49" fontId="0" fillId="0" borderId="3" xfId="0" applyNumberFormat="1" applyBorder="1"/>
    <xf numFmtId="49" fontId="1" fillId="0" borderId="3" xfId="0" applyNumberFormat="1" applyFont="1" applyBorder="1"/>
    <xf numFmtId="49" fontId="3" fillId="0" borderId="0" xfId="0" applyNumberFormat="1" applyFont="1"/>
    <xf numFmtId="49" fontId="2" fillId="2" borderId="1" xfId="0" applyNumberFormat="1" applyFont="1" applyFill="1" applyBorder="1"/>
    <xf numFmtId="49" fontId="0" fillId="2" borderId="0" xfId="0" applyNumberFormat="1" applyFill="1"/>
    <xf numFmtId="49" fontId="1" fillId="0" borderId="5" xfId="0" applyNumberFormat="1" applyFont="1" applyBorder="1" applyAlignment="1">
      <alignment wrapText="1"/>
    </xf>
    <xf numFmtId="49" fontId="1" fillId="2" borderId="5" xfId="0" applyNumberFormat="1" applyFont="1" applyFill="1" applyBorder="1" applyAlignment="1">
      <alignment wrapText="1"/>
    </xf>
    <xf numFmtId="3" fontId="1" fillId="2" borderId="2" xfId="0" applyNumberFormat="1" applyFont="1" applyFill="1" applyBorder="1" applyAlignment="1">
      <alignment horizontal="left"/>
    </xf>
    <xf numFmtId="3" fontId="0" fillId="0" borderId="0" xfId="0" applyNumberFormat="1"/>
    <xf numFmtId="3" fontId="2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49" fontId="1" fillId="0" borderId="7" xfId="0" applyNumberFormat="1" applyFont="1" applyBorder="1" applyAlignment="1">
      <alignment wrapText="1"/>
    </xf>
    <xf numFmtId="49" fontId="1" fillId="0" borderId="0" xfId="0" applyNumberFormat="1" applyFont="1"/>
    <xf numFmtId="3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/>
    </xf>
    <xf numFmtId="49" fontId="1" fillId="0" borderId="8" xfId="0" applyNumberFormat="1" applyFont="1" applyBorder="1"/>
    <xf numFmtId="3" fontId="0" fillId="2" borderId="2" xfId="0" applyNumberFormat="1" applyFill="1" applyBorder="1" applyAlignment="1">
      <alignment horizontal="left"/>
    </xf>
    <xf numFmtId="3" fontId="0" fillId="2" borderId="2" xfId="1" applyNumberFormat="1" applyFont="1" applyFill="1" applyBorder="1" applyAlignment="1">
      <alignment horizontal="left"/>
    </xf>
    <xf numFmtId="3" fontId="0" fillId="0" borderId="2" xfId="1" applyNumberFormat="1" applyFont="1" applyBorder="1" applyAlignment="1">
      <alignment horizontal="left"/>
    </xf>
    <xf numFmtId="3" fontId="0" fillId="2" borderId="4" xfId="1" applyNumberFormat="1" applyFont="1" applyFill="1" applyBorder="1" applyAlignment="1">
      <alignment horizontal="left"/>
    </xf>
    <xf numFmtId="3" fontId="1" fillId="2" borderId="2" xfId="1" applyNumberFormat="1" applyFont="1" applyFill="1" applyBorder="1" applyAlignment="1">
      <alignment horizontal="left"/>
    </xf>
    <xf numFmtId="3" fontId="1" fillId="2" borderId="4" xfId="1" applyNumberFormat="1" applyFont="1" applyFill="1" applyBorder="1" applyAlignment="1">
      <alignment horizontal="left"/>
    </xf>
    <xf numFmtId="164" fontId="0" fillId="0" borderId="2" xfId="1" applyNumberFormat="1" applyFont="1" applyBorder="1" applyAlignment="1">
      <alignment horizontal="left"/>
    </xf>
    <xf numFmtId="164" fontId="0" fillId="0" borderId="4" xfId="1" applyNumberFormat="1" applyFont="1" applyBorder="1" applyAlignment="1">
      <alignment horizontal="left"/>
    </xf>
    <xf numFmtId="164" fontId="0" fillId="2" borderId="4" xfId="1" applyNumberFormat="1" applyFont="1" applyFill="1" applyBorder="1" applyAlignment="1">
      <alignment horizontal="left"/>
    </xf>
    <xf numFmtId="164" fontId="0" fillId="0" borderId="2" xfId="1" applyNumberFormat="1" applyFont="1" applyBorder="1"/>
    <xf numFmtId="49" fontId="1" fillId="0" borderId="0" xfId="0" applyNumberFormat="1" applyFont="1" applyAlignment="1">
      <alignment wrapText="1"/>
    </xf>
    <xf numFmtId="3" fontId="6" fillId="0" borderId="2" xfId="0" applyNumberFormat="1" applyFont="1" applyBorder="1"/>
    <xf numFmtId="1" fontId="6" fillId="0" borderId="2" xfId="0" applyNumberFormat="1" applyFont="1" applyBorder="1"/>
    <xf numFmtId="0" fontId="0" fillId="0" borderId="2" xfId="0" applyBorder="1"/>
    <xf numFmtId="164" fontId="5" fillId="0" borderId="2" xfId="1" applyNumberFormat="1" applyFont="1" applyBorder="1" applyAlignment="1">
      <alignment horizontal="left"/>
    </xf>
    <xf numFmtId="164" fontId="5" fillId="0" borderId="4" xfId="1" applyNumberFormat="1" applyFont="1" applyBorder="1" applyAlignment="1">
      <alignment horizontal="left"/>
    </xf>
    <xf numFmtId="3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wrapText="1"/>
    </xf>
    <xf numFmtId="49" fontId="1" fillId="2" borderId="9" xfId="0" applyNumberFormat="1" applyFont="1" applyFill="1" applyBorder="1" applyAlignment="1">
      <alignment wrapText="1"/>
    </xf>
    <xf numFmtId="49" fontId="1" fillId="0" borderId="10" xfId="0" applyNumberFormat="1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9BD32-DA83-4CC1-9FD3-2602A6E9E3AC}">
  <dimension ref="A1:M82"/>
  <sheetViews>
    <sheetView tabSelected="1" view="pageLayout" zoomScale="115" zoomScaleNormal="115" zoomScalePageLayoutView="115" workbookViewId="0">
      <selection activeCell="M1" sqref="M1"/>
    </sheetView>
  </sheetViews>
  <sheetFormatPr defaultRowHeight="15" x14ac:dyDescent="0.25"/>
  <cols>
    <col min="1" max="1" width="16.85546875" style="1" bestFit="1" customWidth="1"/>
    <col min="2" max="4" width="9.28515625" style="1" customWidth="1"/>
    <col min="5" max="5" width="10.28515625" style="1" customWidth="1"/>
    <col min="6" max="6" width="8.5703125" style="1" customWidth="1"/>
    <col min="7" max="7" width="9.28515625" style="1" customWidth="1"/>
    <col min="8" max="8" width="10.28515625" style="1" customWidth="1"/>
    <col min="9" max="9" width="9.28515625" style="1" customWidth="1"/>
    <col min="10" max="10" width="10.140625" style="1" customWidth="1"/>
    <col min="11" max="11" width="11.140625" style="1" customWidth="1"/>
    <col min="12" max="12" width="8.28515625" style="1" customWidth="1"/>
    <col min="13" max="13" width="9.28515625" style="1" customWidth="1"/>
    <col min="14" max="16384" width="9.140625" style="1"/>
  </cols>
  <sheetData>
    <row r="1" spans="1:13" ht="45" customHeight="1" x14ac:dyDescent="0.25">
      <c r="A1" s="2" t="s">
        <v>0</v>
      </c>
      <c r="B1" s="8" t="s">
        <v>68</v>
      </c>
      <c r="C1" s="8" t="s">
        <v>78</v>
      </c>
      <c r="D1" s="8" t="s">
        <v>69</v>
      </c>
      <c r="E1" s="9" t="s">
        <v>70</v>
      </c>
      <c r="F1" s="9" t="s">
        <v>71</v>
      </c>
      <c r="G1" s="8" t="s">
        <v>72</v>
      </c>
      <c r="H1" s="8" t="s">
        <v>73</v>
      </c>
      <c r="I1" s="8" t="s">
        <v>74</v>
      </c>
      <c r="J1" s="15" t="s">
        <v>75</v>
      </c>
      <c r="K1" s="15" t="s">
        <v>79</v>
      </c>
      <c r="L1" s="8" t="s">
        <v>77</v>
      </c>
      <c r="M1" s="30" t="s">
        <v>76</v>
      </c>
    </row>
    <row r="2" spans="1:13" x14ac:dyDescent="0.25">
      <c r="A2" s="3" t="s">
        <v>80</v>
      </c>
      <c r="B2" s="20">
        <v>17057</v>
      </c>
      <c r="C2" s="21">
        <v>10887</v>
      </c>
      <c r="D2" s="21">
        <v>27944</v>
      </c>
      <c r="E2" s="21">
        <v>20552</v>
      </c>
      <c r="F2" s="22">
        <v>48496</v>
      </c>
      <c r="G2" s="21">
        <v>11242</v>
      </c>
      <c r="H2" s="21">
        <v>1219</v>
      </c>
      <c r="I2" s="21">
        <v>12461</v>
      </c>
      <c r="J2" s="23">
        <v>21771</v>
      </c>
      <c r="K2" s="23">
        <v>60957</v>
      </c>
      <c r="L2" s="23">
        <v>6153</v>
      </c>
      <c r="M2" s="23">
        <v>16283</v>
      </c>
    </row>
    <row r="3" spans="1:13" x14ac:dyDescent="0.25">
      <c r="A3" s="3" t="s">
        <v>1</v>
      </c>
      <c r="B3" s="20">
        <v>9590</v>
      </c>
      <c r="C3" s="21">
        <v>5876</v>
      </c>
      <c r="D3" s="21">
        <v>15466</v>
      </c>
      <c r="E3" s="21">
        <v>15111</v>
      </c>
      <c r="F3" s="22">
        <v>30577</v>
      </c>
      <c r="G3" s="21">
        <v>5209</v>
      </c>
      <c r="H3" s="21">
        <v>558</v>
      </c>
      <c r="I3" s="21">
        <v>5767</v>
      </c>
      <c r="J3" s="23">
        <v>15669</v>
      </c>
      <c r="K3" s="23">
        <v>36344</v>
      </c>
      <c r="L3" s="23">
        <v>3825</v>
      </c>
      <c r="M3" s="23">
        <v>8392</v>
      </c>
    </row>
    <row r="4" spans="1:13" x14ac:dyDescent="0.25">
      <c r="A4" s="3" t="s">
        <v>2</v>
      </c>
      <c r="B4" s="20">
        <v>3808</v>
      </c>
      <c r="C4" s="21">
        <v>1870</v>
      </c>
      <c r="D4" s="21">
        <v>5678</v>
      </c>
      <c r="E4" s="21">
        <v>2758</v>
      </c>
      <c r="F4" s="22">
        <v>8436</v>
      </c>
      <c r="G4" s="21">
        <v>1634</v>
      </c>
      <c r="H4" s="21">
        <v>279</v>
      </c>
      <c r="I4" s="21">
        <v>1913</v>
      </c>
      <c r="J4" s="23">
        <v>3037</v>
      </c>
      <c r="K4" s="23">
        <v>10349</v>
      </c>
      <c r="L4" s="23">
        <v>2207</v>
      </c>
      <c r="M4" s="23">
        <v>3365</v>
      </c>
    </row>
    <row r="5" spans="1:13" x14ac:dyDescent="0.25">
      <c r="A5" s="3" t="s">
        <v>3</v>
      </c>
      <c r="B5" s="20">
        <v>8689</v>
      </c>
      <c r="C5" s="21">
        <v>5167</v>
      </c>
      <c r="D5" s="21">
        <v>14036</v>
      </c>
      <c r="E5" s="21">
        <v>10861</v>
      </c>
      <c r="F5" s="22">
        <v>24897</v>
      </c>
      <c r="G5" s="21">
        <v>5375</v>
      </c>
      <c r="H5" s="21">
        <v>861</v>
      </c>
      <c r="I5" s="21">
        <v>6236</v>
      </c>
      <c r="J5" s="23">
        <v>11722</v>
      </c>
      <c r="K5" s="23">
        <v>31133</v>
      </c>
      <c r="L5" s="23">
        <v>5615</v>
      </c>
      <c r="M5" s="23">
        <v>6227</v>
      </c>
    </row>
    <row r="6" spans="1:13" x14ac:dyDescent="0.25">
      <c r="A6" s="3" t="s">
        <v>4</v>
      </c>
      <c r="B6" s="20">
        <v>9138</v>
      </c>
      <c r="C6" s="21">
        <v>6356</v>
      </c>
      <c r="D6" s="21">
        <v>15494</v>
      </c>
      <c r="E6" s="21">
        <v>14375</v>
      </c>
      <c r="F6" s="22">
        <v>29869</v>
      </c>
      <c r="G6" s="21">
        <v>6368</v>
      </c>
      <c r="H6" s="21">
        <v>828</v>
      </c>
      <c r="I6" s="21">
        <v>7196</v>
      </c>
      <c r="J6" s="23">
        <v>15203</v>
      </c>
      <c r="K6" s="23">
        <v>37065</v>
      </c>
      <c r="L6" s="23">
        <v>7081</v>
      </c>
      <c r="M6" s="23">
        <v>7838</v>
      </c>
    </row>
    <row r="7" spans="1:13" x14ac:dyDescent="0.25">
      <c r="A7" s="3" t="s">
        <v>5</v>
      </c>
      <c r="B7" s="20">
        <v>13916</v>
      </c>
      <c r="C7" s="21">
        <v>6240</v>
      </c>
      <c r="D7" s="21">
        <v>20156</v>
      </c>
      <c r="E7" s="21">
        <v>23006</v>
      </c>
      <c r="F7" s="22">
        <v>43162</v>
      </c>
      <c r="G7" s="21">
        <v>4500</v>
      </c>
      <c r="H7" s="21">
        <v>630</v>
      </c>
      <c r="I7" s="21">
        <v>5130</v>
      </c>
      <c r="J7" s="23">
        <v>23636</v>
      </c>
      <c r="K7" s="23">
        <v>48292</v>
      </c>
      <c r="L7" s="23">
        <v>3493</v>
      </c>
      <c r="M7" s="23">
        <v>9322</v>
      </c>
    </row>
    <row r="8" spans="1:13" x14ac:dyDescent="0.25">
      <c r="A8" s="3" t="s">
        <v>6</v>
      </c>
      <c r="B8" s="20">
        <v>863</v>
      </c>
      <c r="C8" s="21">
        <v>397</v>
      </c>
      <c r="D8" s="21">
        <v>1260</v>
      </c>
      <c r="E8" s="21">
        <v>1003</v>
      </c>
      <c r="F8" s="22">
        <v>2263</v>
      </c>
      <c r="G8" s="21">
        <v>872</v>
      </c>
      <c r="H8" s="21">
        <v>96</v>
      </c>
      <c r="I8" s="21">
        <v>968</v>
      </c>
      <c r="J8" s="23">
        <v>1099</v>
      </c>
      <c r="K8" s="23">
        <v>3231</v>
      </c>
      <c r="L8" s="23">
        <v>449</v>
      </c>
      <c r="M8" s="23">
        <v>1822</v>
      </c>
    </row>
    <row r="9" spans="1:13" x14ac:dyDescent="0.25">
      <c r="A9" s="3" t="s">
        <v>7</v>
      </c>
      <c r="B9" s="20">
        <v>5713</v>
      </c>
      <c r="C9" s="21">
        <v>2297</v>
      </c>
      <c r="D9" s="21">
        <v>8010</v>
      </c>
      <c r="E9" s="21">
        <v>6391</v>
      </c>
      <c r="F9" s="22">
        <v>14401</v>
      </c>
      <c r="G9" s="21">
        <v>3517</v>
      </c>
      <c r="H9" s="21">
        <v>241</v>
      </c>
      <c r="I9" s="21">
        <v>3758</v>
      </c>
      <c r="J9" s="23">
        <v>6632</v>
      </c>
      <c r="K9" s="23">
        <v>18159</v>
      </c>
      <c r="L9" s="23">
        <v>3963</v>
      </c>
      <c r="M9" s="23">
        <v>2660</v>
      </c>
    </row>
    <row r="10" spans="1:13" x14ac:dyDescent="0.25">
      <c r="A10" s="3" t="s">
        <v>8</v>
      </c>
      <c r="B10" s="20">
        <v>3387</v>
      </c>
      <c r="C10" s="21">
        <v>2054</v>
      </c>
      <c r="D10" s="21">
        <v>5441</v>
      </c>
      <c r="E10" s="21">
        <v>8512</v>
      </c>
      <c r="F10" s="22">
        <v>13953</v>
      </c>
      <c r="G10" s="21">
        <v>1073</v>
      </c>
      <c r="H10" s="21">
        <v>51</v>
      </c>
      <c r="I10" s="21">
        <v>1124</v>
      </c>
      <c r="J10" s="23">
        <v>8563</v>
      </c>
      <c r="K10" s="23">
        <v>15077</v>
      </c>
      <c r="L10" s="23">
        <v>3152</v>
      </c>
      <c r="M10" s="23">
        <v>1728</v>
      </c>
    </row>
    <row r="11" spans="1:13" x14ac:dyDescent="0.25">
      <c r="A11" s="3" t="s">
        <v>9</v>
      </c>
      <c r="B11" s="20">
        <v>2622</v>
      </c>
      <c r="C11" s="21">
        <v>3632</v>
      </c>
      <c r="D11" s="21">
        <v>6254</v>
      </c>
      <c r="E11" s="21">
        <v>4694</v>
      </c>
      <c r="F11" s="22">
        <v>10948</v>
      </c>
      <c r="G11" s="21">
        <v>4721</v>
      </c>
      <c r="H11" s="21">
        <v>525</v>
      </c>
      <c r="I11" s="21">
        <v>5246</v>
      </c>
      <c r="J11" s="23">
        <v>5219</v>
      </c>
      <c r="K11" s="23">
        <v>16194</v>
      </c>
      <c r="L11" s="23">
        <v>2365</v>
      </c>
      <c r="M11" s="23">
        <v>4647</v>
      </c>
    </row>
    <row r="12" spans="1:13" x14ac:dyDescent="0.25">
      <c r="A12" s="3" t="s">
        <v>10</v>
      </c>
      <c r="B12" s="20">
        <v>4460</v>
      </c>
      <c r="C12" s="21">
        <v>1813</v>
      </c>
      <c r="D12" s="21">
        <v>6273</v>
      </c>
      <c r="E12" s="21">
        <v>4990</v>
      </c>
      <c r="F12" s="22">
        <v>11263</v>
      </c>
      <c r="G12" s="21">
        <v>1443</v>
      </c>
      <c r="H12" s="21">
        <v>69</v>
      </c>
      <c r="I12" s="21">
        <v>1512</v>
      </c>
      <c r="J12" s="23">
        <v>5059</v>
      </c>
      <c r="K12" s="23">
        <v>12775</v>
      </c>
      <c r="L12" s="23">
        <v>1217</v>
      </c>
      <c r="M12" s="23">
        <v>3505</v>
      </c>
    </row>
    <row r="13" spans="1:13" x14ac:dyDescent="0.25">
      <c r="A13" s="4" t="s">
        <v>84</v>
      </c>
      <c r="B13" s="10">
        <f>SUM(B2:B12)</f>
        <v>79243</v>
      </c>
      <c r="C13" s="24">
        <f>SUM(C2:C12)</f>
        <v>46589</v>
      </c>
      <c r="D13" s="24">
        <f>SUM(D2:D12)</f>
        <v>126012</v>
      </c>
      <c r="E13" s="24">
        <f t="shared" ref="E13:M13" si="0">SUM(E2:E12)</f>
        <v>112253</v>
      </c>
      <c r="F13" s="24">
        <f t="shared" si="0"/>
        <v>238265</v>
      </c>
      <c r="G13" s="24">
        <f t="shared" si="0"/>
        <v>45954</v>
      </c>
      <c r="H13" s="24">
        <f t="shared" si="0"/>
        <v>5357</v>
      </c>
      <c r="I13" s="24">
        <f t="shared" si="0"/>
        <v>51311</v>
      </c>
      <c r="J13" s="24">
        <f t="shared" si="0"/>
        <v>117610</v>
      </c>
      <c r="K13" s="24">
        <f t="shared" si="0"/>
        <v>289576</v>
      </c>
      <c r="L13" s="24">
        <f t="shared" si="0"/>
        <v>39520</v>
      </c>
      <c r="M13" s="25">
        <f t="shared" si="0"/>
        <v>65789</v>
      </c>
    </row>
    <row r="14" spans="1:13" ht="25.5" customHeight="1" x14ac:dyDescent="0.25">
      <c r="A14" s="2" t="s">
        <v>63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6"/>
    </row>
    <row r="15" spans="1:13" x14ac:dyDescent="0.25">
      <c r="A15" s="3" t="s">
        <v>11</v>
      </c>
      <c r="B15" s="26">
        <v>4761</v>
      </c>
      <c r="C15" s="26">
        <v>1495</v>
      </c>
      <c r="D15" s="26">
        <v>6256</v>
      </c>
      <c r="E15" s="26">
        <v>4393</v>
      </c>
      <c r="F15" s="26">
        <v>10649</v>
      </c>
      <c r="G15" s="26">
        <v>1333</v>
      </c>
      <c r="H15" s="26">
        <v>56</v>
      </c>
      <c r="I15" s="26">
        <v>1389</v>
      </c>
      <c r="J15" s="27">
        <v>4449</v>
      </c>
      <c r="K15" s="27">
        <v>12038</v>
      </c>
      <c r="L15" s="27">
        <v>3700</v>
      </c>
      <c r="M15" s="28">
        <v>2527</v>
      </c>
    </row>
    <row r="16" spans="1:13" x14ac:dyDescent="0.25">
      <c r="A16" s="3" t="s">
        <v>12</v>
      </c>
      <c r="B16" s="26">
        <v>22338</v>
      </c>
      <c r="C16" s="26">
        <v>16922</v>
      </c>
      <c r="D16" s="26">
        <v>39260</v>
      </c>
      <c r="E16" s="26">
        <v>54995</v>
      </c>
      <c r="F16" s="26">
        <v>94255</v>
      </c>
      <c r="G16" s="26">
        <v>15798</v>
      </c>
      <c r="H16" s="26">
        <v>433</v>
      </c>
      <c r="I16" s="26">
        <v>16231</v>
      </c>
      <c r="J16" s="27">
        <v>55428</v>
      </c>
      <c r="K16" s="27">
        <v>110486</v>
      </c>
      <c r="L16" s="27">
        <v>10265</v>
      </c>
      <c r="M16" s="28">
        <v>15896</v>
      </c>
    </row>
    <row r="17" spans="1:13" x14ac:dyDescent="0.25">
      <c r="A17" s="3" t="s">
        <v>13</v>
      </c>
      <c r="B17" s="26">
        <v>14273</v>
      </c>
      <c r="C17" s="26">
        <v>5540</v>
      </c>
      <c r="D17" s="26">
        <v>19813</v>
      </c>
      <c r="E17" s="26">
        <v>24625</v>
      </c>
      <c r="F17" s="26">
        <v>44438</v>
      </c>
      <c r="G17" s="26">
        <v>3737</v>
      </c>
      <c r="H17" s="26">
        <v>1770</v>
      </c>
      <c r="I17" s="26">
        <v>5507</v>
      </c>
      <c r="J17" s="27">
        <v>26395</v>
      </c>
      <c r="K17" s="27">
        <v>49945</v>
      </c>
      <c r="L17" s="27">
        <v>10243</v>
      </c>
      <c r="M17" s="28">
        <v>7376</v>
      </c>
    </row>
    <row r="18" spans="1:13" x14ac:dyDescent="0.25">
      <c r="A18" s="3" t="s">
        <v>14</v>
      </c>
      <c r="B18" s="26">
        <v>3586</v>
      </c>
      <c r="C18" s="26">
        <v>1578</v>
      </c>
      <c r="D18" s="26">
        <v>5164</v>
      </c>
      <c r="E18" s="26">
        <v>3411</v>
      </c>
      <c r="F18" s="26">
        <v>8575</v>
      </c>
      <c r="G18" s="26">
        <v>1739</v>
      </c>
      <c r="H18" s="26">
        <v>154</v>
      </c>
      <c r="I18" s="26">
        <v>1893</v>
      </c>
      <c r="J18" s="27">
        <v>3565</v>
      </c>
      <c r="K18" s="27">
        <v>10468</v>
      </c>
      <c r="L18" s="27">
        <v>3803</v>
      </c>
      <c r="M18" s="28">
        <v>3245</v>
      </c>
    </row>
    <row r="19" spans="1:13" x14ac:dyDescent="0.25">
      <c r="A19" s="3" t="s">
        <v>15</v>
      </c>
      <c r="B19" s="26">
        <v>5367</v>
      </c>
      <c r="C19" s="26">
        <v>2373</v>
      </c>
      <c r="D19" s="26">
        <v>7740</v>
      </c>
      <c r="E19" s="26">
        <v>9431</v>
      </c>
      <c r="F19" s="26">
        <v>17171</v>
      </c>
      <c r="G19" s="26">
        <v>4116</v>
      </c>
      <c r="H19" s="26">
        <v>337</v>
      </c>
      <c r="I19" s="26">
        <v>4453</v>
      </c>
      <c r="J19" s="27">
        <v>9768</v>
      </c>
      <c r="K19" s="27">
        <v>21624</v>
      </c>
      <c r="L19" s="27">
        <v>3713</v>
      </c>
      <c r="M19" s="28">
        <v>4714</v>
      </c>
    </row>
    <row r="20" spans="1:13" x14ac:dyDescent="0.25">
      <c r="A20" s="3" t="s">
        <v>16</v>
      </c>
      <c r="B20" s="26">
        <v>38120</v>
      </c>
      <c r="C20" s="26">
        <v>13643</v>
      </c>
      <c r="D20" s="26">
        <v>51763</v>
      </c>
      <c r="E20" s="26">
        <v>69444</v>
      </c>
      <c r="F20" s="26">
        <v>121207</v>
      </c>
      <c r="G20" s="26">
        <v>17604</v>
      </c>
      <c r="H20" s="26">
        <v>2426</v>
      </c>
      <c r="I20" s="26">
        <v>20030</v>
      </c>
      <c r="J20" s="27">
        <v>71870</v>
      </c>
      <c r="K20" s="27">
        <v>141237</v>
      </c>
      <c r="L20" s="27">
        <v>11693</v>
      </c>
      <c r="M20" s="28">
        <v>17991</v>
      </c>
    </row>
    <row r="21" spans="1:13" x14ac:dyDescent="0.25">
      <c r="A21" s="3" t="s">
        <v>17</v>
      </c>
      <c r="B21" s="26">
        <v>21046</v>
      </c>
      <c r="C21" s="26">
        <v>6078</v>
      </c>
      <c r="D21" s="26">
        <v>27124</v>
      </c>
      <c r="E21" s="26">
        <v>16506</v>
      </c>
      <c r="F21" s="26">
        <v>43630</v>
      </c>
      <c r="G21" s="26">
        <v>4977</v>
      </c>
      <c r="H21" s="26">
        <v>449</v>
      </c>
      <c r="I21" s="26">
        <v>5426</v>
      </c>
      <c r="J21" s="27">
        <v>16955</v>
      </c>
      <c r="K21" s="27">
        <v>49056</v>
      </c>
      <c r="L21" s="27">
        <v>12068</v>
      </c>
      <c r="M21" s="28">
        <v>10484</v>
      </c>
    </row>
    <row r="22" spans="1:13" x14ac:dyDescent="0.25">
      <c r="A22" s="3" t="s">
        <v>18</v>
      </c>
      <c r="B22" s="26">
        <v>9588</v>
      </c>
      <c r="C22" s="26">
        <v>4095</v>
      </c>
      <c r="D22" s="26">
        <v>13683</v>
      </c>
      <c r="E22" s="26">
        <v>8181</v>
      </c>
      <c r="F22" s="26">
        <v>21864</v>
      </c>
      <c r="G22" s="26">
        <v>9325</v>
      </c>
      <c r="H22" s="26">
        <v>825</v>
      </c>
      <c r="I22" s="26">
        <v>10150</v>
      </c>
      <c r="J22" s="27">
        <v>9006</v>
      </c>
      <c r="K22" s="27">
        <v>32014</v>
      </c>
      <c r="L22" s="27">
        <v>8810</v>
      </c>
      <c r="M22" s="28">
        <v>8901</v>
      </c>
    </row>
    <row r="23" spans="1:13" x14ac:dyDescent="0.25">
      <c r="A23" s="3" t="s">
        <v>19</v>
      </c>
      <c r="B23" s="26">
        <v>16172</v>
      </c>
      <c r="C23" s="26">
        <v>6965</v>
      </c>
      <c r="D23" s="26">
        <v>23137</v>
      </c>
      <c r="E23" s="26">
        <v>23841</v>
      </c>
      <c r="F23" s="26">
        <v>46978</v>
      </c>
      <c r="G23" s="26">
        <v>12503</v>
      </c>
      <c r="H23" s="26">
        <v>1322</v>
      </c>
      <c r="I23" s="26">
        <v>13825</v>
      </c>
      <c r="J23" s="27">
        <v>25163</v>
      </c>
      <c r="K23" s="27">
        <v>60803</v>
      </c>
      <c r="L23" s="27">
        <v>20163</v>
      </c>
      <c r="M23" s="28">
        <v>6980</v>
      </c>
    </row>
    <row r="24" spans="1:13" x14ac:dyDescent="0.25">
      <c r="A24" s="3" t="s">
        <v>20</v>
      </c>
      <c r="B24" s="26">
        <v>9604</v>
      </c>
      <c r="C24" s="26">
        <v>5004</v>
      </c>
      <c r="D24" s="26">
        <v>14608</v>
      </c>
      <c r="E24" s="26">
        <v>12799</v>
      </c>
      <c r="F24" s="26">
        <v>27407</v>
      </c>
      <c r="G24" s="26">
        <v>4325</v>
      </c>
      <c r="H24" s="26">
        <v>515</v>
      </c>
      <c r="I24" s="26">
        <v>4840</v>
      </c>
      <c r="J24" s="27">
        <v>13314</v>
      </c>
      <c r="K24" s="27">
        <v>32247</v>
      </c>
      <c r="L24" s="27">
        <v>13792</v>
      </c>
      <c r="M24" s="28">
        <v>5344</v>
      </c>
    </row>
    <row r="25" spans="1:13" x14ac:dyDescent="0.25">
      <c r="A25" s="3" t="s">
        <v>21</v>
      </c>
      <c r="B25" s="26">
        <v>5139</v>
      </c>
      <c r="C25" s="26">
        <v>2487</v>
      </c>
      <c r="D25" s="26">
        <v>7626</v>
      </c>
      <c r="E25" s="26">
        <v>7583</v>
      </c>
      <c r="F25" s="26">
        <v>15209</v>
      </c>
      <c r="G25" s="26">
        <v>3222</v>
      </c>
      <c r="H25" s="26">
        <v>612</v>
      </c>
      <c r="I25" s="26">
        <v>3834</v>
      </c>
      <c r="J25" s="27">
        <v>8195</v>
      </c>
      <c r="K25" s="27">
        <v>19043</v>
      </c>
      <c r="L25" s="27">
        <v>6226</v>
      </c>
      <c r="M25" s="28">
        <v>2850</v>
      </c>
    </row>
    <row r="26" spans="1:13" x14ac:dyDescent="0.25">
      <c r="A26" s="3" t="s">
        <v>22</v>
      </c>
      <c r="B26" s="26">
        <v>8717</v>
      </c>
      <c r="C26" s="26">
        <v>3463</v>
      </c>
      <c r="D26" s="26">
        <v>12180</v>
      </c>
      <c r="E26" s="26">
        <v>15836</v>
      </c>
      <c r="F26" s="26">
        <v>28016</v>
      </c>
      <c r="G26" s="26">
        <v>3589</v>
      </c>
      <c r="H26" s="26">
        <v>1129</v>
      </c>
      <c r="I26" s="26">
        <v>4718</v>
      </c>
      <c r="J26" s="27">
        <v>16965</v>
      </c>
      <c r="K26" s="27">
        <v>32734</v>
      </c>
      <c r="L26" s="27">
        <v>7024</v>
      </c>
      <c r="M26" s="28">
        <v>5267</v>
      </c>
    </row>
    <row r="27" spans="1:13" x14ac:dyDescent="0.25">
      <c r="A27" s="3" t="s">
        <v>23</v>
      </c>
      <c r="B27" s="26">
        <v>3807</v>
      </c>
      <c r="C27" s="26">
        <v>1993</v>
      </c>
      <c r="D27" s="26">
        <v>5800</v>
      </c>
      <c r="E27" s="26">
        <v>3735</v>
      </c>
      <c r="F27" s="26">
        <v>9535</v>
      </c>
      <c r="G27" s="26">
        <v>1474</v>
      </c>
      <c r="H27" s="26">
        <v>228</v>
      </c>
      <c r="I27" s="26">
        <v>1702</v>
      </c>
      <c r="J27" s="27">
        <v>3963</v>
      </c>
      <c r="K27" s="27">
        <v>11237</v>
      </c>
      <c r="L27" s="27">
        <v>2549</v>
      </c>
      <c r="M27" s="28">
        <v>3279</v>
      </c>
    </row>
    <row r="28" spans="1:13" x14ac:dyDescent="0.25">
      <c r="A28" s="3" t="s">
        <v>24</v>
      </c>
      <c r="B28" s="26">
        <v>26484</v>
      </c>
      <c r="C28" s="26">
        <v>10578</v>
      </c>
      <c r="D28" s="26">
        <v>37062</v>
      </c>
      <c r="E28" s="26">
        <v>32971</v>
      </c>
      <c r="F28" s="26">
        <v>70033</v>
      </c>
      <c r="G28" s="26">
        <v>12704</v>
      </c>
      <c r="H28" s="26">
        <v>201</v>
      </c>
      <c r="I28" s="26">
        <v>12905</v>
      </c>
      <c r="J28" s="27">
        <v>33172</v>
      </c>
      <c r="K28" s="27">
        <v>82938</v>
      </c>
      <c r="L28" s="27">
        <v>19357</v>
      </c>
      <c r="M28" s="28">
        <v>8504</v>
      </c>
    </row>
    <row r="29" spans="1:13" x14ac:dyDescent="0.25">
      <c r="A29" s="3" t="s">
        <v>81</v>
      </c>
      <c r="B29" s="26">
        <v>72498</v>
      </c>
      <c r="C29" s="26">
        <v>43774</v>
      </c>
      <c r="D29" s="26">
        <v>116272</v>
      </c>
      <c r="E29" s="26">
        <v>90669</v>
      </c>
      <c r="F29" s="26">
        <v>206941</v>
      </c>
      <c r="G29" s="26">
        <v>45867</v>
      </c>
      <c r="H29" s="26">
        <v>7553</v>
      </c>
      <c r="I29" s="26">
        <v>53420</v>
      </c>
      <c r="J29" s="27">
        <v>98222</v>
      </c>
      <c r="K29" s="27">
        <v>260361</v>
      </c>
      <c r="L29" s="27">
        <v>59463</v>
      </c>
      <c r="M29" s="28">
        <v>34069</v>
      </c>
    </row>
    <row r="30" spans="1:13" x14ac:dyDescent="0.25">
      <c r="A30" s="5"/>
      <c r="B30" s="11"/>
      <c r="M30" s="7"/>
    </row>
    <row r="31" spans="1:13" ht="44.25" customHeight="1" x14ac:dyDescent="0.25">
      <c r="A31" s="2" t="s">
        <v>67</v>
      </c>
      <c r="B31" s="8" t="s">
        <v>68</v>
      </c>
      <c r="C31" s="8" t="s">
        <v>78</v>
      </c>
      <c r="D31" s="8" t="s">
        <v>69</v>
      </c>
      <c r="E31" s="9" t="s">
        <v>70</v>
      </c>
      <c r="F31" s="9" t="s">
        <v>71</v>
      </c>
      <c r="G31" s="8" t="s">
        <v>72</v>
      </c>
      <c r="H31" s="8" t="s">
        <v>73</v>
      </c>
      <c r="I31" s="8" t="s">
        <v>74</v>
      </c>
      <c r="J31" s="15" t="s">
        <v>75</v>
      </c>
      <c r="K31" s="15" t="s">
        <v>86</v>
      </c>
      <c r="L31" s="8" t="s">
        <v>76</v>
      </c>
      <c r="M31" s="30" t="s">
        <v>77</v>
      </c>
    </row>
    <row r="32" spans="1:13" x14ac:dyDescent="0.25">
      <c r="A32" s="3" t="s">
        <v>25</v>
      </c>
      <c r="B32" s="26">
        <v>13205</v>
      </c>
      <c r="C32" s="29">
        <v>7327</v>
      </c>
      <c r="D32" s="29">
        <v>20532</v>
      </c>
      <c r="E32" s="26">
        <v>29609</v>
      </c>
      <c r="F32" s="26">
        <v>50141</v>
      </c>
      <c r="G32" s="26">
        <v>8882</v>
      </c>
      <c r="H32" s="26">
        <v>1238</v>
      </c>
      <c r="I32" s="26">
        <v>10120</v>
      </c>
      <c r="J32" s="27">
        <v>30847</v>
      </c>
      <c r="K32" s="27">
        <v>60261</v>
      </c>
      <c r="L32" s="27">
        <v>6938</v>
      </c>
      <c r="M32" s="28">
        <v>13603</v>
      </c>
    </row>
    <row r="33" spans="1:13" x14ac:dyDescent="0.25">
      <c r="A33" s="3" t="s">
        <v>26</v>
      </c>
      <c r="B33" s="26">
        <v>20279</v>
      </c>
      <c r="C33" s="29">
        <v>11455</v>
      </c>
      <c r="D33" s="29">
        <v>31734</v>
      </c>
      <c r="E33" s="26">
        <v>25320</v>
      </c>
      <c r="F33" s="26">
        <v>57054</v>
      </c>
      <c r="G33" s="26">
        <v>8231</v>
      </c>
      <c r="H33" s="26">
        <v>680</v>
      </c>
      <c r="I33" s="26">
        <v>8911</v>
      </c>
      <c r="J33" s="27">
        <v>26000</v>
      </c>
      <c r="K33" s="27">
        <v>65965</v>
      </c>
      <c r="L33" s="27">
        <v>14664</v>
      </c>
      <c r="M33" s="28">
        <v>13251</v>
      </c>
    </row>
    <row r="34" spans="1:13" x14ac:dyDescent="0.25">
      <c r="A34" s="3" t="s">
        <v>27</v>
      </c>
      <c r="B34" s="26">
        <v>942</v>
      </c>
      <c r="C34" s="29">
        <v>742</v>
      </c>
      <c r="D34" s="29">
        <v>1684</v>
      </c>
      <c r="E34" s="26">
        <v>615</v>
      </c>
      <c r="F34" s="26">
        <v>2299</v>
      </c>
      <c r="G34" s="26">
        <v>1248</v>
      </c>
      <c r="H34" s="26">
        <v>10</v>
      </c>
      <c r="I34" s="26">
        <v>1258</v>
      </c>
      <c r="J34" s="27">
        <v>625</v>
      </c>
      <c r="K34" s="27">
        <v>3557</v>
      </c>
      <c r="L34" s="27">
        <v>2066</v>
      </c>
      <c r="M34" s="28">
        <v>1776</v>
      </c>
    </row>
    <row r="35" spans="1:13" x14ac:dyDescent="0.25">
      <c r="A35" s="3" t="s">
        <v>28</v>
      </c>
      <c r="B35" s="26">
        <v>4306</v>
      </c>
      <c r="C35" s="29">
        <v>2116</v>
      </c>
      <c r="D35" s="29">
        <v>6422</v>
      </c>
      <c r="E35" s="26">
        <v>7578</v>
      </c>
      <c r="F35" s="26">
        <v>14000</v>
      </c>
      <c r="G35" s="26">
        <v>2886</v>
      </c>
      <c r="H35" s="26">
        <v>499</v>
      </c>
      <c r="I35" s="26">
        <v>3385</v>
      </c>
      <c r="J35" s="27">
        <v>8077</v>
      </c>
      <c r="K35" s="27">
        <v>17385</v>
      </c>
      <c r="L35" s="27">
        <v>5693</v>
      </c>
      <c r="M35" s="28">
        <v>3296</v>
      </c>
    </row>
    <row r="36" spans="1:13" x14ac:dyDescent="0.25">
      <c r="A36" s="3" t="s">
        <v>29</v>
      </c>
      <c r="B36" s="26">
        <v>6774</v>
      </c>
      <c r="C36" s="29">
        <v>3481</v>
      </c>
      <c r="D36" s="29">
        <v>10255</v>
      </c>
      <c r="E36" s="26">
        <v>15569</v>
      </c>
      <c r="F36" s="26">
        <v>25824</v>
      </c>
      <c r="G36" s="26">
        <v>3131</v>
      </c>
      <c r="H36" s="26">
        <v>1029</v>
      </c>
      <c r="I36" s="26">
        <v>4160</v>
      </c>
      <c r="J36" s="27">
        <v>16598</v>
      </c>
      <c r="K36" s="27">
        <v>29984</v>
      </c>
      <c r="L36" s="27">
        <v>4349</v>
      </c>
      <c r="M36" s="28">
        <v>6407</v>
      </c>
    </row>
    <row r="37" spans="1:13" x14ac:dyDescent="0.25">
      <c r="A37" s="3" t="s">
        <v>30</v>
      </c>
      <c r="B37" s="26">
        <v>2754</v>
      </c>
      <c r="C37" s="29">
        <v>1788</v>
      </c>
      <c r="D37" s="29">
        <v>4542</v>
      </c>
      <c r="E37" s="26">
        <v>4694</v>
      </c>
      <c r="F37" s="26">
        <v>9236</v>
      </c>
      <c r="G37" s="26">
        <v>1626</v>
      </c>
      <c r="H37" s="26">
        <v>92</v>
      </c>
      <c r="I37" s="26">
        <v>1718</v>
      </c>
      <c r="J37" s="27">
        <v>4786</v>
      </c>
      <c r="K37" s="27">
        <v>10954</v>
      </c>
      <c r="L37" s="27">
        <v>3081</v>
      </c>
      <c r="M37" s="28">
        <v>2709</v>
      </c>
    </row>
    <row r="38" spans="1:13" x14ac:dyDescent="0.25">
      <c r="A38" s="3" t="s">
        <v>31</v>
      </c>
      <c r="B38" s="26">
        <v>17726</v>
      </c>
      <c r="C38" s="29">
        <v>7220</v>
      </c>
      <c r="D38" s="29">
        <v>24946</v>
      </c>
      <c r="E38" s="26">
        <v>36291</v>
      </c>
      <c r="F38" s="26">
        <v>61237</v>
      </c>
      <c r="G38" s="26">
        <v>17421</v>
      </c>
      <c r="H38" s="26">
        <v>36291</v>
      </c>
      <c r="I38" s="26">
        <v>53712</v>
      </c>
      <c r="J38" s="27">
        <v>72582</v>
      </c>
      <c r="K38" s="27">
        <v>114949</v>
      </c>
      <c r="L38" s="27">
        <v>18600</v>
      </c>
      <c r="M38" s="28">
        <v>13156</v>
      </c>
    </row>
    <row r="39" spans="1:13" x14ac:dyDescent="0.25">
      <c r="A39" s="4" t="s">
        <v>84</v>
      </c>
      <c r="B39" s="34">
        <f t="shared" ref="B39:M39" si="1">SUM(B15:B29,B32:B38)</f>
        <v>327486</v>
      </c>
      <c r="C39" s="34">
        <f t="shared" si="1"/>
        <v>160117</v>
      </c>
      <c r="D39" s="34">
        <f t="shared" si="1"/>
        <v>487603</v>
      </c>
      <c r="E39" s="34">
        <f t="shared" si="1"/>
        <v>498096</v>
      </c>
      <c r="F39" s="34">
        <f t="shared" si="1"/>
        <v>985699</v>
      </c>
      <c r="G39" s="34">
        <f t="shared" si="1"/>
        <v>185738</v>
      </c>
      <c r="H39" s="34">
        <f t="shared" si="1"/>
        <v>57849</v>
      </c>
      <c r="I39" s="34">
        <f t="shared" si="1"/>
        <v>243587</v>
      </c>
      <c r="J39" s="34">
        <f t="shared" si="1"/>
        <v>555945</v>
      </c>
      <c r="K39" s="34">
        <f t="shared" si="1"/>
        <v>1229286</v>
      </c>
      <c r="L39" s="34">
        <f t="shared" si="1"/>
        <v>248260</v>
      </c>
      <c r="M39" s="35">
        <f t="shared" si="1"/>
        <v>191625</v>
      </c>
    </row>
    <row r="40" spans="1:13" ht="30" customHeight="1" x14ac:dyDescent="0.25">
      <c r="A40" s="2" t="s">
        <v>64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6"/>
    </row>
    <row r="41" spans="1:13" x14ac:dyDescent="0.25">
      <c r="A41" s="3" t="s">
        <v>32</v>
      </c>
      <c r="B41" s="31">
        <v>3165</v>
      </c>
      <c r="C41" s="31">
        <v>1346</v>
      </c>
      <c r="D41" s="31">
        <v>4511</v>
      </c>
      <c r="E41" s="31">
        <v>2430</v>
      </c>
      <c r="F41" s="31">
        <v>6941</v>
      </c>
      <c r="G41" s="31">
        <v>1089</v>
      </c>
      <c r="H41" s="32">
        <v>77</v>
      </c>
      <c r="I41" s="31">
        <v>1166</v>
      </c>
      <c r="J41" s="31">
        <f t="shared" ref="J41:J48" si="2">SUM(E41+H41)</f>
        <v>2507</v>
      </c>
      <c r="K41" s="33">
        <v>8107</v>
      </c>
      <c r="L41" s="31">
        <v>1646</v>
      </c>
      <c r="M41" s="33">
        <v>2933</v>
      </c>
    </row>
    <row r="42" spans="1:13" x14ac:dyDescent="0.25">
      <c r="A42" s="3" t="s">
        <v>33</v>
      </c>
      <c r="B42" s="31">
        <v>6300</v>
      </c>
      <c r="C42" s="31">
        <v>2921</v>
      </c>
      <c r="D42" s="31">
        <v>9221</v>
      </c>
      <c r="E42" s="31">
        <v>8024</v>
      </c>
      <c r="F42" s="31">
        <v>17245</v>
      </c>
      <c r="G42" s="31">
        <v>8340</v>
      </c>
      <c r="H42" s="32">
        <v>950</v>
      </c>
      <c r="I42" s="31">
        <v>9290</v>
      </c>
      <c r="J42" s="31">
        <f t="shared" si="2"/>
        <v>8974</v>
      </c>
      <c r="K42" s="33">
        <v>26535</v>
      </c>
      <c r="L42" s="31">
        <v>4438</v>
      </c>
      <c r="M42" s="33">
        <v>5390</v>
      </c>
    </row>
    <row r="43" spans="1:13" x14ac:dyDescent="0.25">
      <c r="A43" s="3" t="s">
        <v>82</v>
      </c>
      <c r="B43" s="31">
        <v>10901</v>
      </c>
      <c r="C43" s="31">
        <v>7052</v>
      </c>
      <c r="D43" s="31">
        <v>17953</v>
      </c>
      <c r="E43" s="31">
        <v>17454</v>
      </c>
      <c r="F43" s="31">
        <v>35407</v>
      </c>
      <c r="G43" s="31">
        <v>18664</v>
      </c>
      <c r="H43" s="31">
        <v>3966</v>
      </c>
      <c r="I43" s="31">
        <v>22630</v>
      </c>
      <c r="J43" s="31">
        <f t="shared" si="2"/>
        <v>21420</v>
      </c>
      <c r="K43" s="33">
        <v>58037</v>
      </c>
      <c r="L43" s="31">
        <v>17634</v>
      </c>
      <c r="M43" s="33">
        <v>12421</v>
      </c>
    </row>
    <row r="44" spans="1:13" x14ac:dyDescent="0.25">
      <c r="A44" s="3" t="s">
        <v>34</v>
      </c>
      <c r="B44" s="31">
        <v>7749</v>
      </c>
      <c r="C44" s="31">
        <v>2969</v>
      </c>
      <c r="D44" s="31">
        <v>10718</v>
      </c>
      <c r="E44" s="31">
        <v>8585</v>
      </c>
      <c r="F44" s="31">
        <v>19303</v>
      </c>
      <c r="G44" s="31">
        <v>4635</v>
      </c>
      <c r="H44" s="32">
        <v>794</v>
      </c>
      <c r="I44" s="31">
        <v>5429</v>
      </c>
      <c r="J44" s="31">
        <f t="shared" si="2"/>
        <v>9379</v>
      </c>
      <c r="K44" s="33">
        <v>24732</v>
      </c>
      <c r="L44" s="31">
        <v>3169</v>
      </c>
      <c r="M44" s="33">
        <v>6952</v>
      </c>
    </row>
    <row r="45" spans="1:13" x14ac:dyDescent="0.25">
      <c r="A45" s="3" t="s">
        <v>35</v>
      </c>
      <c r="B45" s="31">
        <v>8689</v>
      </c>
      <c r="C45" s="31">
        <v>4210</v>
      </c>
      <c r="D45" s="31">
        <v>12899</v>
      </c>
      <c r="E45" s="31">
        <v>12910</v>
      </c>
      <c r="F45" s="31">
        <v>25809</v>
      </c>
      <c r="G45" s="31">
        <v>8079</v>
      </c>
      <c r="H45" s="31">
        <v>1352</v>
      </c>
      <c r="I45" s="31">
        <v>9431</v>
      </c>
      <c r="J45" s="31">
        <f t="shared" si="2"/>
        <v>14262</v>
      </c>
      <c r="K45" s="33">
        <v>35240</v>
      </c>
      <c r="L45" s="31">
        <v>4660</v>
      </c>
      <c r="M45" s="33">
        <v>7030</v>
      </c>
    </row>
    <row r="46" spans="1:13" x14ac:dyDescent="0.25">
      <c r="A46" s="3" t="s">
        <v>36</v>
      </c>
      <c r="B46" s="31">
        <v>1060</v>
      </c>
      <c r="C46" s="32">
        <v>562</v>
      </c>
      <c r="D46" s="31">
        <v>1622</v>
      </c>
      <c r="E46" s="32">
        <v>720</v>
      </c>
      <c r="F46" s="31">
        <v>2342</v>
      </c>
      <c r="G46" s="31">
        <v>2557</v>
      </c>
      <c r="H46" s="32">
        <v>189</v>
      </c>
      <c r="I46" s="31">
        <v>2746</v>
      </c>
      <c r="J46" s="31">
        <f t="shared" si="2"/>
        <v>909</v>
      </c>
      <c r="K46" s="33">
        <v>5088</v>
      </c>
      <c r="L46" s="31">
        <v>1510</v>
      </c>
      <c r="M46" s="33">
        <v>1726</v>
      </c>
    </row>
    <row r="47" spans="1:13" x14ac:dyDescent="0.25">
      <c r="A47" s="3" t="s">
        <v>37</v>
      </c>
      <c r="B47" s="31">
        <v>4095</v>
      </c>
      <c r="C47" s="31">
        <v>2462</v>
      </c>
      <c r="D47" s="31">
        <v>6557</v>
      </c>
      <c r="E47" s="31">
        <v>9111</v>
      </c>
      <c r="F47" s="31">
        <v>15668</v>
      </c>
      <c r="G47" s="31">
        <v>2495</v>
      </c>
      <c r="H47" s="32">
        <v>151</v>
      </c>
      <c r="I47" s="31">
        <v>2646</v>
      </c>
      <c r="J47" s="31">
        <f t="shared" si="2"/>
        <v>9262</v>
      </c>
      <c r="K47" s="33">
        <v>18314</v>
      </c>
      <c r="L47" s="31">
        <v>2680</v>
      </c>
      <c r="M47" s="33">
        <v>5027</v>
      </c>
    </row>
    <row r="48" spans="1:13" x14ac:dyDescent="0.25">
      <c r="A48" s="3" t="s">
        <v>38</v>
      </c>
      <c r="B48" s="31">
        <v>4006</v>
      </c>
      <c r="C48" s="31">
        <v>1963</v>
      </c>
      <c r="D48" s="31">
        <v>5969</v>
      </c>
      <c r="E48" s="31">
        <v>9314</v>
      </c>
      <c r="F48" s="31">
        <v>15283</v>
      </c>
      <c r="G48" s="31">
        <v>3770</v>
      </c>
      <c r="H48" s="32">
        <v>943</v>
      </c>
      <c r="I48" s="31">
        <v>4713</v>
      </c>
      <c r="J48" s="31">
        <f t="shared" si="2"/>
        <v>10257</v>
      </c>
      <c r="K48" s="33">
        <v>19996</v>
      </c>
      <c r="L48" s="31">
        <v>3288</v>
      </c>
      <c r="M48" s="33">
        <v>4407</v>
      </c>
    </row>
    <row r="49" spans="1:13" x14ac:dyDescent="0.25">
      <c r="A49" s="4" t="s">
        <v>84</v>
      </c>
      <c r="B49" s="39">
        <f>SUM(B41:B48)</f>
        <v>45965</v>
      </c>
      <c r="C49" s="39">
        <f>SUM(C41:C48)</f>
        <v>23485</v>
      </c>
      <c r="D49" s="39">
        <f>SUM(D41:D48)</f>
        <v>69450</v>
      </c>
      <c r="E49" s="39">
        <f t="shared" ref="E49:H49" si="3">SUM(E41:E48)</f>
        <v>68548</v>
      </c>
      <c r="F49" s="39">
        <f t="shared" si="3"/>
        <v>137998</v>
      </c>
      <c r="G49" s="39">
        <f t="shared" si="3"/>
        <v>49629</v>
      </c>
      <c r="H49" s="39">
        <f t="shared" si="3"/>
        <v>8422</v>
      </c>
      <c r="I49" s="39">
        <f>SUM(I41:I48)</f>
        <v>58051</v>
      </c>
      <c r="J49" s="39">
        <f>SUM(J41:J48)</f>
        <v>76970</v>
      </c>
      <c r="K49" s="39">
        <f>SUM(K41:K48)</f>
        <v>196049</v>
      </c>
      <c r="L49" s="39">
        <f>SUM(L41:L48)</f>
        <v>39025</v>
      </c>
      <c r="M49" s="40">
        <f>SUM(M41:M48)</f>
        <v>45886</v>
      </c>
    </row>
    <row r="50" spans="1:13" ht="30" customHeight="1" x14ac:dyDescent="0.25">
      <c r="A50" s="2" t="s">
        <v>65</v>
      </c>
      <c r="B50" s="2"/>
      <c r="C50" s="2"/>
      <c r="D50" s="2"/>
      <c r="E50" s="12"/>
      <c r="F50" s="12"/>
      <c r="G50" s="12"/>
      <c r="H50" s="12"/>
      <c r="I50" s="12"/>
      <c r="J50" s="12"/>
      <c r="K50" s="12"/>
      <c r="L50" s="12"/>
      <c r="M50" s="14"/>
    </row>
    <row r="51" spans="1:13" x14ac:dyDescent="0.25">
      <c r="A51" s="3" t="s">
        <v>39</v>
      </c>
      <c r="B51" s="31">
        <v>10237</v>
      </c>
      <c r="C51" s="31">
        <v>4461</v>
      </c>
      <c r="D51" s="31">
        <v>14698</v>
      </c>
      <c r="E51" s="31">
        <v>11337</v>
      </c>
      <c r="F51" s="31">
        <v>26035</v>
      </c>
      <c r="G51" s="31">
        <v>4199</v>
      </c>
      <c r="H51" s="32">
        <v>737</v>
      </c>
      <c r="I51" s="31">
        <v>4936</v>
      </c>
      <c r="J51" s="31">
        <f t="shared" ref="J51:J58" si="4">SUM(E51+H51)</f>
        <v>12074</v>
      </c>
      <c r="K51" s="33">
        <v>30971</v>
      </c>
      <c r="L51" s="31">
        <v>6096</v>
      </c>
      <c r="M51" s="33">
        <v>8719</v>
      </c>
    </row>
    <row r="52" spans="1:13" x14ac:dyDescent="0.25">
      <c r="A52" s="3" t="s">
        <v>40</v>
      </c>
      <c r="B52" s="31">
        <v>5281</v>
      </c>
      <c r="C52" s="31">
        <v>1859</v>
      </c>
      <c r="D52" s="31">
        <v>7140</v>
      </c>
      <c r="E52" s="31">
        <v>5564</v>
      </c>
      <c r="F52" s="31">
        <v>12704</v>
      </c>
      <c r="G52" s="31">
        <v>3440</v>
      </c>
      <c r="H52" s="32">
        <v>380</v>
      </c>
      <c r="I52" s="31">
        <v>3820</v>
      </c>
      <c r="J52" s="31">
        <f t="shared" si="4"/>
        <v>5944</v>
      </c>
      <c r="K52" s="33">
        <v>16524</v>
      </c>
      <c r="L52" s="31">
        <v>4893</v>
      </c>
      <c r="M52" s="33">
        <v>3923</v>
      </c>
    </row>
    <row r="53" spans="1:13" x14ac:dyDescent="0.25">
      <c r="A53" s="3" t="s">
        <v>41</v>
      </c>
      <c r="B53" s="31">
        <v>7296</v>
      </c>
      <c r="C53" s="31">
        <v>5552</v>
      </c>
      <c r="D53" s="31">
        <v>12848</v>
      </c>
      <c r="E53" s="31">
        <v>13226</v>
      </c>
      <c r="F53" s="31">
        <v>26074</v>
      </c>
      <c r="G53" s="31">
        <v>4768</v>
      </c>
      <c r="H53" s="32">
        <v>278</v>
      </c>
      <c r="I53" s="31">
        <v>5046</v>
      </c>
      <c r="J53" s="31">
        <f t="shared" si="4"/>
        <v>13504</v>
      </c>
      <c r="K53" s="33">
        <v>31120</v>
      </c>
      <c r="L53" s="31">
        <v>3398</v>
      </c>
      <c r="M53" s="33">
        <v>8306</v>
      </c>
    </row>
    <row r="54" spans="1:13" x14ac:dyDescent="0.25">
      <c r="A54" s="3" t="s">
        <v>42</v>
      </c>
      <c r="B54" s="31">
        <v>5742</v>
      </c>
      <c r="C54" s="31">
        <v>4113</v>
      </c>
      <c r="D54" s="31">
        <v>9855</v>
      </c>
      <c r="E54" s="31">
        <v>11698</v>
      </c>
      <c r="F54" s="31">
        <v>21553</v>
      </c>
      <c r="G54" s="31">
        <v>4447</v>
      </c>
      <c r="H54" s="32">
        <v>638</v>
      </c>
      <c r="I54" s="31">
        <v>5085</v>
      </c>
      <c r="J54" s="31">
        <f t="shared" si="4"/>
        <v>12336</v>
      </c>
      <c r="K54" s="33">
        <v>26638</v>
      </c>
      <c r="L54" s="31">
        <v>6342</v>
      </c>
      <c r="M54" s="33">
        <v>5165</v>
      </c>
    </row>
    <row r="55" spans="1:13" x14ac:dyDescent="0.25">
      <c r="A55" s="3" t="s">
        <v>43</v>
      </c>
      <c r="B55" s="31">
        <v>13477</v>
      </c>
      <c r="C55" s="31">
        <v>5509</v>
      </c>
      <c r="D55" s="31">
        <v>18986</v>
      </c>
      <c r="E55" s="31">
        <v>21853</v>
      </c>
      <c r="F55" s="31">
        <v>40839</v>
      </c>
      <c r="G55" s="31">
        <v>8226</v>
      </c>
      <c r="H55" s="31">
        <v>1396</v>
      </c>
      <c r="I55" s="31">
        <v>9622</v>
      </c>
      <c r="J55" s="31">
        <f t="shared" si="4"/>
        <v>23249</v>
      </c>
      <c r="K55" s="33">
        <v>50461</v>
      </c>
      <c r="L55" s="31">
        <v>11859</v>
      </c>
      <c r="M55" s="33">
        <v>7294</v>
      </c>
    </row>
    <row r="56" spans="1:13" x14ac:dyDescent="0.25">
      <c r="A56" s="3" t="s">
        <v>44</v>
      </c>
      <c r="B56" s="31">
        <v>42715</v>
      </c>
      <c r="C56" s="31">
        <v>13276</v>
      </c>
      <c r="D56" s="31">
        <v>55991</v>
      </c>
      <c r="E56" s="31">
        <v>46221</v>
      </c>
      <c r="F56" s="31">
        <v>102212</v>
      </c>
      <c r="G56" s="31">
        <v>12494</v>
      </c>
      <c r="H56" s="31">
        <v>2315</v>
      </c>
      <c r="I56" s="31">
        <v>14809</v>
      </c>
      <c r="J56" s="31">
        <f t="shared" si="4"/>
        <v>48536</v>
      </c>
      <c r="K56" s="33">
        <v>117021</v>
      </c>
      <c r="L56" s="32">
        <v>21921</v>
      </c>
      <c r="M56" s="33">
        <v>8868</v>
      </c>
    </row>
    <row r="57" spans="1:13" x14ac:dyDescent="0.25">
      <c r="A57" s="3" t="s">
        <v>45</v>
      </c>
      <c r="B57" s="31">
        <v>12959</v>
      </c>
      <c r="C57" s="31">
        <v>5222</v>
      </c>
      <c r="D57" s="31">
        <v>18181</v>
      </c>
      <c r="E57" s="31">
        <v>11402</v>
      </c>
      <c r="F57" s="31">
        <v>29583</v>
      </c>
      <c r="G57" s="31">
        <v>7654</v>
      </c>
      <c r="H57" s="31">
        <v>1296</v>
      </c>
      <c r="I57" s="31">
        <v>8950</v>
      </c>
      <c r="J57" s="31">
        <f t="shared" si="4"/>
        <v>12698</v>
      </c>
      <c r="K57" s="33">
        <v>38533</v>
      </c>
      <c r="L57" s="31">
        <v>8854</v>
      </c>
      <c r="M57" s="33">
        <v>9824</v>
      </c>
    </row>
    <row r="58" spans="1:13" x14ac:dyDescent="0.25">
      <c r="A58" s="3" t="s">
        <v>46</v>
      </c>
      <c r="B58" s="31">
        <v>7204</v>
      </c>
      <c r="C58" s="31">
        <v>3009</v>
      </c>
      <c r="D58" s="31">
        <v>10213</v>
      </c>
      <c r="E58" s="31">
        <v>14732</v>
      </c>
      <c r="F58" s="31">
        <v>24945</v>
      </c>
      <c r="G58" s="31">
        <v>2092</v>
      </c>
      <c r="H58" s="32">
        <v>247</v>
      </c>
      <c r="I58" s="31">
        <v>2339</v>
      </c>
      <c r="J58" s="31">
        <f t="shared" si="4"/>
        <v>14979</v>
      </c>
      <c r="K58" s="33">
        <v>27284</v>
      </c>
      <c r="L58" s="31">
        <v>9059</v>
      </c>
      <c r="M58" s="33">
        <v>5895</v>
      </c>
    </row>
    <row r="59" spans="1:13" x14ac:dyDescent="0.25">
      <c r="A59" s="4" t="s">
        <v>84</v>
      </c>
      <c r="B59" s="36">
        <f>SUM(B51:B58)</f>
        <v>104911</v>
      </c>
      <c r="C59" s="37">
        <f>SUM(C51:C58)</f>
        <v>43001</v>
      </c>
      <c r="D59" s="36">
        <f>SUM(D51:D58)</f>
        <v>147912</v>
      </c>
      <c r="E59" s="36">
        <f t="shared" ref="E59:M59" si="5">SUM(E51:E58)</f>
        <v>136033</v>
      </c>
      <c r="F59" s="36">
        <f t="shared" si="5"/>
        <v>283945</v>
      </c>
      <c r="G59" s="36">
        <f t="shared" si="5"/>
        <v>47320</v>
      </c>
      <c r="H59" s="36">
        <f t="shared" si="5"/>
        <v>7287</v>
      </c>
      <c r="I59" s="36">
        <f t="shared" si="5"/>
        <v>54607</v>
      </c>
      <c r="J59" s="36">
        <f>SUM(J51:J58)</f>
        <v>143320</v>
      </c>
      <c r="K59" s="36">
        <f>SUM(K51:K58)</f>
        <v>338552</v>
      </c>
      <c r="L59" s="36">
        <f>SUM(L51:L58)</f>
        <v>72422</v>
      </c>
      <c r="M59" s="38">
        <f t="shared" si="5"/>
        <v>57994</v>
      </c>
    </row>
    <row r="60" spans="1:13" ht="44.25" customHeight="1" x14ac:dyDescent="0.25">
      <c r="A60" s="2" t="s">
        <v>66</v>
      </c>
      <c r="B60" s="42" t="s">
        <v>68</v>
      </c>
      <c r="C60" s="42" t="s">
        <v>78</v>
      </c>
      <c r="D60" s="42" t="s">
        <v>69</v>
      </c>
      <c r="E60" s="43" t="s">
        <v>70</v>
      </c>
      <c r="F60" s="43" t="s">
        <v>71</v>
      </c>
      <c r="G60" s="42" t="s">
        <v>72</v>
      </c>
      <c r="H60" s="42" t="s">
        <v>73</v>
      </c>
      <c r="I60" s="42" t="s">
        <v>74</v>
      </c>
      <c r="J60" s="44" t="s">
        <v>75</v>
      </c>
      <c r="K60" s="44" t="s">
        <v>79</v>
      </c>
      <c r="L60" s="42" t="s">
        <v>76</v>
      </c>
      <c r="M60" s="30" t="s">
        <v>77</v>
      </c>
    </row>
    <row r="61" spans="1:13" x14ac:dyDescent="0.25">
      <c r="A61" s="3" t="s">
        <v>47</v>
      </c>
      <c r="B61" s="31">
        <v>10495</v>
      </c>
      <c r="C61" s="31">
        <v>6589</v>
      </c>
      <c r="D61" s="31">
        <v>17084</v>
      </c>
      <c r="E61" s="31">
        <v>12461</v>
      </c>
      <c r="F61" s="31">
        <v>29545</v>
      </c>
      <c r="G61" s="31">
        <v>8109</v>
      </c>
      <c r="H61" s="31">
        <v>1506</v>
      </c>
      <c r="I61" s="31">
        <v>9615</v>
      </c>
      <c r="J61" s="31">
        <f t="shared" ref="J61:J77" si="6">SUM(E61+H61)</f>
        <v>13967</v>
      </c>
      <c r="K61" s="33">
        <v>39160</v>
      </c>
      <c r="L61" s="31">
        <v>5774</v>
      </c>
      <c r="M61" s="33">
        <v>10774</v>
      </c>
    </row>
    <row r="62" spans="1:13" x14ac:dyDescent="0.25">
      <c r="A62" s="3" t="s">
        <v>83</v>
      </c>
      <c r="B62" s="31">
        <v>12457</v>
      </c>
      <c r="C62" s="31">
        <v>5017</v>
      </c>
      <c r="D62" s="31">
        <v>17474</v>
      </c>
      <c r="E62" s="31">
        <v>22793</v>
      </c>
      <c r="F62" s="31">
        <v>40267</v>
      </c>
      <c r="G62" s="31">
        <v>12227</v>
      </c>
      <c r="H62" s="31">
        <v>2521</v>
      </c>
      <c r="I62" s="31">
        <v>14748</v>
      </c>
      <c r="J62" s="31">
        <f t="shared" si="6"/>
        <v>25314</v>
      </c>
      <c r="K62" s="33">
        <v>55015</v>
      </c>
      <c r="L62" s="31">
        <v>8289</v>
      </c>
      <c r="M62" s="33">
        <v>14027</v>
      </c>
    </row>
    <row r="63" spans="1:13" x14ac:dyDescent="0.25">
      <c r="A63" s="3" t="s">
        <v>48</v>
      </c>
      <c r="B63" s="31">
        <v>6403</v>
      </c>
      <c r="C63" s="31">
        <v>3009</v>
      </c>
      <c r="D63" s="31">
        <v>9412</v>
      </c>
      <c r="E63" s="31">
        <v>7216</v>
      </c>
      <c r="F63" s="31">
        <v>16628</v>
      </c>
      <c r="G63" s="31">
        <v>4252</v>
      </c>
      <c r="H63" s="32">
        <v>302</v>
      </c>
      <c r="I63" s="31">
        <v>4554</v>
      </c>
      <c r="J63" s="31">
        <f t="shared" si="6"/>
        <v>7518</v>
      </c>
      <c r="K63" s="33">
        <v>21182</v>
      </c>
      <c r="L63" s="31">
        <v>2876</v>
      </c>
      <c r="M63" s="33">
        <v>7064</v>
      </c>
    </row>
    <row r="64" spans="1:13" x14ac:dyDescent="0.25">
      <c r="A64" s="3" t="s">
        <v>49</v>
      </c>
      <c r="B64" s="31">
        <v>18523</v>
      </c>
      <c r="C64" s="31">
        <v>13696</v>
      </c>
      <c r="D64" s="31">
        <v>32219</v>
      </c>
      <c r="E64" s="31">
        <v>49024</v>
      </c>
      <c r="F64" s="31">
        <v>81243</v>
      </c>
      <c r="G64" s="31">
        <v>12079</v>
      </c>
      <c r="H64" s="31">
        <v>2780</v>
      </c>
      <c r="I64" s="31">
        <v>14859</v>
      </c>
      <c r="J64" s="31">
        <f t="shared" si="6"/>
        <v>51804</v>
      </c>
      <c r="K64" s="33">
        <v>96102</v>
      </c>
      <c r="L64" s="31">
        <v>8896</v>
      </c>
      <c r="M64" s="33">
        <v>16079</v>
      </c>
    </row>
    <row r="65" spans="1:13" x14ac:dyDescent="0.25">
      <c r="A65" s="3" t="s">
        <v>50</v>
      </c>
      <c r="B65" s="31">
        <v>9438</v>
      </c>
      <c r="C65" s="31">
        <v>5301</v>
      </c>
      <c r="D65" s="31">
        <v>14739</v>
      </c>
      <c r="E65" s="31">
        <v>18888</v>
      </c>
      <c r="F65" s="31">
        <v>33627</v>
      </c>
      <c r="G65" s="31">
        <v>8420</v>
      </c>
      <c r="H65" s="31">
        <v>9457</v>
      </c>
      <c r="I65" s="31">
        <v>17877</v>
      </c>
      <c r="J65" s="31">
        <f t="shared" si="6"/>
        <v>28345</v>
      </c>
      <c r="K65" s="33">
        <v>51504</v>
      </c>
      <c r="L65" s="31">
        <v>6055</v>
      </c>
      <c r="M65" s="33">
        <v>6922</v>
      </c>
    </row>
    <row r="66" spans="1:13" x14ac:dyDescent="0.25">
      <c r="A66" s="3" t="s">
        <v>51</v>
      </c>
      <c r="B66" s="31">
        <v>2123</v>
      </c>
      <c r="C66" s="32">
        <v>703</v>
      </c>
      <c r="D66" s="31">
        <v>2826</v>
      </c>
      <c r="E66" s="31">
        <v>1693</v>
      </c>
      <c r="F66" s="31">
        <v>4519</v>
      </c>
      <c r="G66" s="31">
        <v>1098</v>
      </c>
      <c r="H66" s="32">
        <v>66</v>
      </c>
      <c r="I66" s="31">
        <v>1164</v>
      </c>
      <c r="J66" s="31">
        <f t="shared" si="6"/>
        <v>1759</v>
      </c>
      <c r="K66" s="33">
        <v>5683</v>
      </c>
      <c r="L66" s="31">
        <v>3946</v>
      </c>
      <c r="M66" s="33">
        <v>1134</v>
      </c>
    </row>
    <row r="67" spans="1:13" x14ac:dyDescent="0.25">
      <c r="A67" s="3" t="s">
        <v>52</v>
      </c>
      <c r="B67" s="31">
        <v>23861</v>
      </c>
      <c r="C67" s="31">
        <v>13028</v>
      </c>
      <c r="D67" s="31">
        <v>36889</v>
      </c>
      <c r="E67" s="31">
        <v>32574</v>
      </c>
      <c r="F67" s="31">
        <v>69463</v>
      </c>
      <c r="G67" s="31">
        <v>12659</v>
      </c>
      <c r="H67" s="32">
        <v>409</v>
      </c>
      <c r="I67" s="31">
        <v>13068</v>
      </c>
      <c r="J67" s="31">
        <f t="shared" si="6"/>
        <v>32983</v>
      </c>
      <c r="K67" s="33">
        <v>82531</v>
      </c>
      <c r="L67" s="31">
        <v>8578</v>
      </c>
      <c r="M67" s="33">
        <v>15426</v>
      </c>
    </row>
    <row r="68" spans="1:13" x14ac:dyDescent="0.25">
      <c r="A68" s="3" t="s">
        <v>53</v>
      </c>
      <c r="B68" s="31">
        <v>5649</v>
      </c>
      <c r="C68" s="31">
        <v>2575</v>
      </c>
      <c r="D68" s="31">
        <v>8224</v>
      </c>
      <c r="E68" s="31">
        <v>5073</v>
      </c>
      <c r="F68" s="31">
        <v>13297</v>
      </c>
      <c r="G68" s="31">
        <v>2474</v>
      </c>
      <c r="H68" s="32">
        <v>468</v>
      </c>
      <c r="I68" s="31">
        <v>2942</v>
      </c>
      <c r="J68" s="31">
        <f t="shared" si="6"/>
        <v>5541</v>
      </c>
      <c r="K68" s="33">
        <v>16239</v>
      </c>
      <c r="L68" s="31">
        <v>4744</v>
      </c>
      <c r="M68" s="33">
        <v>2743</v>
      </c>
    </row>
    <row r="69" spans="1:13" x14ac:dyDescent="0.25">
      <c r="A69" s="3" t="s">
        <v>54</v>
      </c>
      <c r="B69" s="31">
        <v>3858</v>
      </c>
      <c r="C69" s="31">
        <v>2292</v>
      </c>
      <c r="D69" s="31">
        <v>6150</v>
      </c>
      <c r="E69" s="31">
        <v>4053</v>
      </c>
      <c r="F69" s="31">
        <v>10203</v>
      </c>
      <c r="G69" s="31">
        <v>3273</v>
      </c>
      <c r="H69" s="32">
        <v>46</v>
      </c>
      <c r="I69" s="31">
        <v>3319</v>
      </c>
      <c r="J69" s="31">
        <f t="shared" si="6"/>
        <v>4099</v>
      </c>
      <c r="K69" s="33">
        <v>13522</v>
      </c>
      <c r="L69" s="31">
        <v>2589</v>
      </c>
      <c r="M69" s="33">
        <v>3275</v>
      </c>
    </row>
    <row r="70" spans="1:13" x14ac:dyDescent="0.25">
      <c r="A70" s="3" t="s">
        <v>55</v>
      </c>
      <c r="B70" s="32">
        <v>697</v>
      </c>
      <c r="C70" s="32">
        <v>769</v>
      </c>
      <c r="D70" s="31">
        <v>1466</v>
      </c>
      <c r="E70" s="32">
        <v>840</v>
      </c>
      <c r="F70" s="31">
        <v>2306</v>
      </c>
      <c r="G70" s="31">
        <v>1389</v>
      </c>
      <c r="H70" s="32">
        <v>13</v>
      </c>
      <c r="I70" s="31">
        <v>1402</v>
      </c>
      <c r="J70" s="31">
        <f t="shared" si="6"/>
        <v>853</v>
      </c>
      <c r="K70" s="33">
        <v>3708</v>
      </c>
      <c r="L70" s="31">
        <v>1486</v>
      </c>
      <c r="M70" s="33">
        <v>1434</v>
      </c>
    </row>
    <row r="71" spans="1:13" x14ac:dyDescent="0.25">
      <c r="A71" s="3" t="s">
        <v>56</v>
      </c>
      <c r="B71" s="31">
        <v>3726</v>
      </c>
      <c r="C71" s="31">
        <v>1830</v>
      </c>
      <c r="D71" s="31">
        <v>5556</v>
      </c>
      <c r="E71" s="31">
        <v>9387</v>
      </c>
      <c r="F71" s="31">
        <v>14943</v>
      </c>
      <c r="G71" s="31">
        <v>2160</v>
      </c>
      <c r="H71" s="32">
        <v>422</v>
      </c>
      <c r="I71" s="31">
        <v>2582</v>
      </c>
      <c r="J71" s="31">
        <f t="shared" si="6"/>
        <v>9809</v>
      </c>
      <c r="K71" s="33">
        <v>17525</v>
      </c>
      <c r="L71" s="31">
        <v>6766</v>
      </c>
      <c r="M71" s="33">
        <v>4317</v>
      </c>
    </row>
    <row r="72" spans="1:13" x14ac:dyDescent="0.25">
      <c r="A72" s="3" t="s">
        <v>57</v>
      </c>
      <c r="B72" s="31">
        <v>7000</v>
      </c>
      <c r="C72" s="31">
        <v>4735</v>
      </c>
      <c r="D72" s="31">
        <v>11735</v>
      </c>
      <c r="E72" s="31">
        <v>10195</v>
      </c>
      <c r="F72" s="31">
        <v>21930</v>
      </c>
      <c r="G72" s="31">
        <v>4242</v>
      </c>
      <c r="H72" s="32">
        <v>280</v>
      </c>
      <c r="I72" s="31">
        <v>4522</v>
      </c>
      <c r="J72" s="31">
        <f t="shared" si="6"/>
        <v>10475</v>
      </c>
      <c r="K72" s="33">
        <v>26452</v>
      </c>
      <c r="L72" s="31">
        <v>3698</v>
      </c>
      <c r="M72" s="33">
        <v>9294</v>
      </c>
    </row>
    <row r="73" spans="1:13" x14ac:dyDescent="0.25">
      <c r="A73" s="3" t="s">
        <v>58</v>
      </c>
      <c r="B73" s="31">
        <v>23233</v>
      </c>
      <c r="C73" s="31">
        <v>9469</v>
      </c>
      <c r="D73" s="31">
        <v>32702</v>
      </c>
      <c r="E73" s="31">
        <v>36405</v>
      </c>
      <c r="F73" s="31">
        <v>69107</v>
      </c>
      <c r="G73" s="31">
        <v>14952</v>
      </c>
      <c r="H73" s="31">
        <v>1897</v>
      </c>
      <c r="I73" s="31">
        <v>16849</v>
      </c>
      <c r="J73" s="31">
        <f t="shared" si="6"/>
        <v>38302</v>
      </c>
      <c r="K73" s="33">
        <v>85956</v>
      </c>
      <c r="L73" s="31">
        <v>12312</v>
      </c>
      <c r="M73" s="33">
        <v>19546</v>
      </c>
    </row>
    <row r="74" spans="1:13" x14ac:dyDescent="0.25">
      <c r="A74" s="3" t="s">
        <v>59</v>
      </c>
      <c r="B74" s="31">
        <v>12416</v>
      </c>
      <c r="C74" s="31">
        <v>6792</v>
      </c>
      <c r="D74" s="31">
        <v>19208</v>
      </c>
      <c r="E74" s="31">
        <v>21579</v>
      </c>
      <c r="F74" s="31">
        <v>40787</v>
      </c>
      <c r="G74" s="32">
        <v>10060</v>
      </c>
      <c r="H74" s="32">
        <v>990</v>
      </c>
      <c r="I74" s="31">
        <v>11050</v>
      </c>
      <c r="J74" s="31">
        <f t="shared" si="6"/>
        <v>22569</v>
      </c>
      <c r="K74" s="33">
        <v>51837</v>
      </c>
      <c r="L74" s="31">
        <v>5494</v>
      </c>
      <c r="M74" s="33">
        <v>11301</v>
      </c>
    </row>
    <row r="75" spans="1:13" x14ac:dyDescent="0.25">
      <c r="A75" s="3" t="s">
        <v>60</v>
      </c>
      <c r="B75" s="31">
        <v>12144</v>
      </c>
      <c r="C75" s="31">
        <v>4591</v>
      </c>
      <c r="D75" s="31">
        <v>16735</v>
      </c>
      <c r="E75" s="31">
        <v>9728</v>
      </c>
      <c r="F75" s="31">
        <v>26463</v>
      </c>
      <c r="G75" s="31">
        <v>6318</v>
      </c>
      <c r="H75" s="32">
        <v>733</v>
      </c>
      <c r="I75" s="31">
        <v>7051</v>
      </c>
      <c r="J75" s="31">
        <f t="shared" si="6"/>
        <v>10461</v>
      </c>
      <c r="K75" s="33">
        <v>33514</v>
      </c>
      <c r="L75" s="31">
        <v>8501</v>
      </c>
      <c r="M75" s="33">
        <v>7341</v>
      </c>
    </row>
    <row r="76" spans="1:13" x14ac:dyDescent="0.25">
      <c r="A76" s="3" t="s">
        <v>61</v>
      </c>
      <c r="B76" s="31">
        <v>9541</v>
      </c>
      <c r="C76" s="31">
        <v>3416</v>
      </c>
      <c r="D76" s="31">
        <v>12957</v>
      </c>
      <c r="E76" s="31">
        <v>6847</v>
      </c>
      <c r="F76" s="31">
        <v>19804</v>
      </c>
      <c r="G76" s="31">
        <v>4463</v>
      </c>
      <c r="H76" s="31">
        <v>1050</v>
      </c>
      <c r="I76" s="31">
        <v>5513</v>
      </c>
      <c r="J76" s="31">
        <f t="shared" si="6"/>
        <v>7897</v>
      </c>
      <c r="K76" s="33">
        <v>25317</v>
      </c>
      <c r="L76" s="31">
        <v>4519</v>
      </c>
      <c r="M76" s="33">
        <v>5542</v>
      </c>
    </row>
    <row r="77" spans="1:13" x14ac:dyDescent="0.25">
      <c r="A77" s="3" t="s">
        <v>62</v>
      </c>
      <c r="B77" s="31">
        <v>14228</v>
      </c>
      <c r="C77" s="31">
        <v>12867</v>
      </c>
      <c r="D77" s="31">
        <v>27095</v>
      </c>
      <c r="E77" s="31">
        <v>16148</v>
      </c>
      <c r="F77" s="31">
        <v>43243</v>
      </c>
      <c r="G77" s="31">
        <v>16470</v>
      </c>
      <c r="H77" s="31">
        <v>1243</v>
      </c>
      <c r="I77" s="31">
        <v>17713</v>
      </c>
      <c r="J77" s="31">
        <f t="shared" si="6"/>
        <v>17391</v>
      </c>
      <c r="K77" s="33">
        <v>60956</v>
      </c>
      <c r="L77" s="31">
        <v>11806</v>
      </c>
      <c r="M77" s="33">
        <v>11184</v>
      </c>
    </row>
    <row r="78" spans="1:13" x14ac:dyDescent="0.25">
      <c r="A78" s="4" t="s">
        <v>84</v>
      </c>
      <c r="B78" s="36">
        <f>SUM(B61:B77)</f>
        <v>175792</v>
      </c>
      <c r="C78" s="37">
        <f>SUM(C61:C77)</f>
        <v>96679</v>
      </c>
      <c r="D78" s="36">
        <f>SUM(D61:D77)</f>
        <v>272471</v>
      </c>
      <c r="E78" s="36">
        <f t="shared" ref="E78:M78" si="7">SUM(E61:E77)</f>
        <v>264904</v>
      </c>
      <c r="F78" s="36">
        <f t="shared" si="7"/>
        <v>537375</v>
      </c>
      <c r="G78" s="36">
        <f t="shared" si="7"/>
        <v>124645</v>
      </c>
      <c r="H78" s="36">
        <f t="shared" si="7"/>
        <v>24183</v>
      </c>
      <c r="I78" s="36">
        <f t="shared" si="7"/>
        <v>148828</v>
      </c>
      <c r="J78" s="36">
        <f>SUM(J61:J77)</f>
        <v>289087</v>
      </c>
      <c r="K78" s="36">
        <f>SUM(K61:K77)</f>
        <v>686203</v>
      </c>
      <c r="L78" s="36">
        <f>SUM(L61:L77)</f>
        <v>106329</v>
      </c>
      <c r="M78" s="36">
        <f t="shared" si="7"/>
        <v>147403</v>
      </c>
    </row>
    <row r="79" spans="1:13" x14ac:dyDescent="0.25">
      <c r="G79" s="13"/>
      <c r="H79" s="13"/>
      <c r="I79" s="13"/>
      <c r="J79" s="13"/>
      <c r="K79" s="13"/>
      <c r="L79" s="13"/>
      <c r="M79" s="13"/>
    </row>
    <row r="80" spans="1:13" x14ac:dyDescent="0.25">
      <c r="A80" s="19" t="s">
        <v>85</v>
      </c>
      <c r="B80" s="41">
        <f t="shared" ref="B80:M80" si="8">SUM(B13,B39,B49,B59,B78)</f>
        <v>733397</v>
      </c>
      <c r="C80" s="41">
        <f t="shared" si="8"/>
        <v>369871</v>
      </c>
      <c r="D80" s="41">
        <f t="shared" si="8"/>
        <v>1103448</v>
      </c>
      <c r="E80" s="41">
        <f t="shared" si="8"/>
        <v>1079834</v>
      </c>
      <c r="F80" s="41">
        <f t="shared" si="8"/>
        <v>2183282</v>
      </c>
      <c r="G80" s="41">
        <f t="shared" si="8"/>
        <v>453286</v>
      </c>
      <c r="H80" s="41">
        <f t="shared" si="8"/>
        <v>103098</v>
      </c>
      <c r="I80" s="41">
        <f t="shared" si="8"/>
        <v>556384</v>
      </c>
      <c r="J80" s="41">
        <f t="shared" si="8"/>
        <v>1182932</v>
      </c>
      <c r="K80" s="41">
        <f t="shared" si="8"/>
        <v>2739666</v>
      </c>
      <c r="L80" s="41">
        <f t="shared" si="8"/>
        <v>505556</v>
      </c>
      <c r="M80" s="41">
        <f t="shared" si="8"/>
        <v>508697</v>
      </c>
    </row>
    <row r="81" spans="1:13" x14ac:dyDescent="0.25">
      <c r="A81" s="16"/>
      <c r="B81" s="17"/>
      <c r="C81" s="18"/>
      <c r="D81" s="18"/>
      <c r="E81" s="17"/>
      <c r="F81" s="17"/>
      <c r="G81" s="17"/>
      <c r="H81" s="17"/>
      <c r="I81" s="17"/>
      <c r="J81" s="17"/>
      <c r="K81" s="17"/>
      <c r="L81" s="17"/>
      <c r="M81" s="17"/>
    </row>
    <row r="82" spans="1:13" x14ac:dyDescent="0.25">
      <c r="A82" s="5"/>
    </row>
  </sheetData>
  <pageMargins left="0.25" right="0.25" top="0.75" bottom="0.75" header="0.3" footer="0.3"/>
  <pageSetup orientation="landscape" r:id="rId1"/>
  <headerFooter>
    <oddHeader>&amp;L&amp;18Member Library Circulation 2024</oddHeader>
    <firstHeader>&amp;C&amp;18Member Library Information 2024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8BBBA-34A5-45ED-BF3B-4DF0B30F042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8" ma:contentTypeDescription="Create a new document." ma:contentTypeScope="" ma:versionID="9b07fd67f242620e44a73df43f2af406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2a70cf467c67b7ab18feedbe18d8550d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7c_time xmlns="c02dc7c5-92d6-40e4-8076-de72fa6f9102" xsi:nil="true"/>
    <SharedWithUsers xmlns="2f1d61cd-c050-4168-be77-bae7416d0414">
      <UserInfo>
        <DisplayName/>
        <AccountId xsi:nil="true"/>
        <AccountType/>
      </UserInfo>
    </SharedWithUsers>
    <lcf76f155ced4ddcb4097134ff3c332f xmlns="c02dc7c5-92d6-40e4-8076-de72fa6f9102">
      <Terms xmlns="http://schemas.microsoft.com/office/infopath/2007/PartnerControls"/>
    </lcf76f155ced4ddcb4097134ff3c332f>
    <TaxCatchAll xmlns="2f1d61cd-c050-4168-be77-bae7416d0414" xsi:nil="true"/>
  </documentManagement>
</p:properties>
</file>

<file path=customXml/itemProps1.xml><?xml version="1.0" encoding="utf-8"?>
<ds:datastoreItem xmlns:ds="http://schemas.openxmlformats.org/officeDocument/2006/customXml" ds:itemID="{829A809D-406A-47F1-85F5-38F973FA6F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80B555-C501-4601-A493-8E38015F82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dc7c5-92d6-40e4-8076-de72fa6f9102"/>
    <ds:schemaRef ds:uri="2f1d61cd-c050-4168-be77-bae7416d0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217089-7BD1-48C9-B388-E21B7A046103}">
  <ds:schemaRefs>
    <ds:schemaRef ds:uri="http://schemas.microsoft.com/office/2006/metadata/properties"/>
    <ds:schemaRef ds:uri="http://schemas.microsoft.com/office/infopath/2007/PartnerControls"/>
    <ds:schemaRef ds:uri="c02dc7c5-92d6-40e4-8076-de72fa6f9102"/>
    <ds:schemaRef ds:uri="2f1d61cd-c050-4168-be77-bae7416d04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Laurie Shedrick</cp:lastModifiedBy>
  <cp:lastPrinted>2026-02-17T20:31:11Z</cp:lastPrinted>
  <dcterms:created xsi:type="dcterms:W3CDTF">2025-11-21T14:00:28Z</dcterms:created>
  <dcterms:modified xsi:type="dcterms:W3CDTF">2026-02-17T20:31:12Z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0x010100555D47F96645BD48B29F7991E706BCCE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