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Annual Reports/2024 - by county for website/"/>
    </mc:Choice>
  </mc:AlternateContent>
  <xr:revisionPtr revIDLastSave="1244" documentId="8_{12D2C9F4-9004-46FE-A79F-E6CC0CC1B024}" xr6:coauthVersionLast="47" xr6:coauthVersionMax="47" xr10:uidLastSave="{17A0464E-800B-4EFC-B117-D5A651E8D5E5}"/>
  <bookViews>
    <workbookView xWindow="-120" yWindow="-120" windowWidth="29040" windowHeight="15720" tabRatio="170" xr2:uid="{7799A404-978E-479A-9426-042636F458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1" i="1" l="1"/>
  <c r="I81" i="1"/>
  <c r="H81" i="1"/>
  <c r="G81" i="1"/>
  <c r="F81" i="1"/>
  <c r="J60" i="1"/>
  <c r="I60" i="1"/>
  <c r="H60" i="1"/>
  <c r="G60" i="1"/>
  <c r="F60" i="1"/>
  <c r="J50" i="1"/>
  <c r="I50" i="1"/>
  <c r="H50" i="1"/>
  <c r="G50" i="1"/>
  <c r="J40" i="1"/>
  <c r="I40" i="1"/>
  <c r="H40" i="1"/>
  <c r="F50" i="1"/>
  <c r="G40" i="1"/>
  <c r="F40" i="1"/>
  <c r="E81" i="1"/>
  <c r="E60" i="1"/>
  <c r="D50" i="1"/>
  <c r="E50" i="1"/>
  <c r="D81" i="1"/>
  <c r="D60" i="1"/>
  <c r="D40" i="1"/>
  <c r="C81" i="1"/>
  <c r="C60" i="1"/>
  <c r="C50" i="1"/>
  <c r="C40" i="1"/>
  <c r="C13" i="1"/>
  <c r="B81" i="1"/>
  <c r="B60" i="1"/>
  <c r="B50" i="1"/>
  <c r="B40" i="1"/>
  <c r="B13" i="1"/>
  <c r="B83" i="1" s="1"/>
  <c r="D13" i="1"/>
  <c r="D83" i="1" s="1"/>
  <c r="E40" i="1" l="1"/>
  <c r="F13" i="1"/>
  <c r="I13" i="1" l="1"/>
  <c r="I83" i="1" s="1"/>
  <c r="H13" i="1"/>
  <c r="H83" i="1" s="1"/>
  <c r="F83" i="1"/>
  <c r="C83" i="1"/>
  <c r="J13" i="1"/>
  <c r="G13" i="1"/>
  <c r="G83" i="1" s="1"/>
  <c r="E13" i="1"/>
  <c r="E83" i="1" s="1"/>
  <c r="J83" i="1" l="1"/>
</calcChain>
</file>

<file path=xl/sharedStrings.xml><?xml version="1.0" encoding="utf-8"?>
<sst xmlns="http://schemas.openxmlformats.org/spreadsheetml/2006/main" count="109" uniqueCount="87">
  <si>
    <t>Columbia County</t>
  </si>
  <si>
    <t>Chatham*</t>
  </si>
  <si>
    <t>Claverack</t>
  </si>
  <si>
    <t>Germantown</t>
  </si>
  <si>
    <t xml:space="preserve">Roeliff Jansen </t>
  </si>
  <si>
    <t>Hudson</t>
  </si>
  <si>
    <t>Kinderhook</t>
  </si>
  <si>
    <t>Livingston</t>
  </si>
  <si>
    <t>New Lebanon</t>
  </si>
  <si>
    <t>North Chatham</t>
  </si>
  <si>
    <t>Philmont</t>
  </si>
  <si>
    <t>Valatie</t>
  </si>
  <si>
    <t>County Total/Average</t>
  </si>
  <si>
    <t>Amenia</t>
  </si>
  <si>
    <t>Beacon</t>
  </si>
  <si>
    <t>Beekman</t>
  </si>
  <si>
    <t>Clinton Corners</t>
  </si>
  <si>
    <t>Dover Plains</t>
  </si>
  <si>
    <t>East Fishkill</t>
  </si>
  <si>
    <t>Fishkill</t>
  </si>
  <si>
    <t>Hyde Park</t>
  </si>
  <si>
    <t>LaGrange</t>
  </si>
  <si>
    <t>Millbrook</t>
  </si>
  <si>
    <t>NE Millerton</t>
  </si>
  <si>
    <t>Pawling</t>
  </si>
  <si>
    <t>Pine Plains</t>
  </si>
  <si>
    <t>Pleasant Valley</t>
  </si>
  <si>
    <t>Poughkeepsie**</t>
  </si>
  <si>
    <t>Red Hook</t>
  </si>
  <si>
    <t>Rhinebeck</t>
  </si>
  <si>
    <t>Rhinecliff</t>
  </si>
  <si>
    <t>Staatsburg</t>
  </si>
  <si>
    <t>Stanfordville</t>
  </si>
  <si>
    <t>Tivoli</t>
  </si>
  <si>
    <t>Wappingers Falls</t>
  </si>
  <si>
    <t>Athens</t>
  </si>
  <si>
    <t>Cairo</t>
  </si>
  <si>
    <t>Catskill*</t>
  </si>
  <si>
    <t>Coxsackie</t>
  </si>
  <si>
    <t>Greenville</t>
  </si>
  <si>
    <t>Hunter</t>
  </si>
  <si>
    <t>Mountain Top</t>
  </si>
  <si>
    <t>Windham</t>
  </si>
  <si>
    <t>Brewster</t>
  </si>
  <si>
    <t>Carmel</t>
  </si>
  <si>
    <t>Cold Spring</t>
  </si>
  <si>
    <t>Garrison</t>
  </si>
  <si>
    <t>Kent</t>
  </si>
  <si>
    <t>Mahopac</t>
  </si>
  <si>
    <t>Patterson</t>
  </si>
  <si>
    <t>Putnam Valley</t>
  </si>
  <si>
    <t>Esopus</t>
  </si>
  <si>
    <t>Highland*</t>
  </si>
  <si>
    <t>Hurley</t>
  </si>
  <si>
    <t>Kingston</t>
  </si>
  <si>
    <t>Marlboro</t>
  </si>
  <si>
    <t>Milton</t>
  </si>
  <si>
    <t>New Paltz</t>
  </si>
  <si>
    <t>Olive</t>
  </si>
  <si>
    <t>Phoenicia</t>
  </si>
  <si>
    <t>Pine Hill</t>
  </si>
  <si>
    <t>Plattekill</t>
  </si>
  <si>
    <t>Rosendale</t>
  </si>
  <si>
    <t>Saugerties</t>
  </si>
  <si>
    <t>Stone Ridge</t>
  </si>
  <si>
    <t>Town of Ulster</t>
  </si>
  <si>
    <t>West Hurley</t>
  </si>
  <si>
    <t>Woodstock</t>
  </si>
  <si>
    <t>SystemTotal/Average</t>
  </si>
  <si>
    <t>Dutchess County</t>
  </si>
  <si>
    <t>Greene County</t>
  </si>
  <si>
    <t>Putnam County</t>
  </si>
  <si>
    <t>Ulster County</t>
  </si>
  <si>
    <t>Dutchess cont.</t>
  </si>
  <si>
    <t>**Branch: Boardman Road: 25,000 sq.ft.,  Rover: N/A, Sadie Peterson Delaney: 1,500 sq.ft.</t>
  </si>
  <si>
    <t>Chartered Population</t>
  </si>
  <si>
    <t>Total FTE Paid Staff</t>
  </si>
  <si>
    <t>Card Holders (Reg. Borrowers)</t>
  </si>
  <si>
    <t>Annual Visits</t>
  </si>
  <si>
    <t>Number of Internet Terminals</t>
  </si>
  <si>
    <t>Annual Internet Terminal Sessions</t>
  </si>
  <si>
    <t>Size of Building (sq.ft.)</t>
  </si>
  <si>
    <t>Annual Reference Transactions</t>
  </si>
  <si>
    <t xml:space="preserve"> *Branch: Canaan: 400 sq.ft.  </t>
  </si>
  <si>
    <t>*Branch: Palenville: 1,965 sq.ft.</t>
  </si>
  <si>
    <t xml:space="preserve">*Branch: Clintondale: 1050 sq.ft. </t>
  </si>
  <si>
    <t>Full-Time Equiv. (FTE Hrs./Week)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</si>
</sst>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0.0000"/>
    <numFmt numFmtId="166" formatCode="0.0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49" fontId="2" fillId="0" borderId="1" xfId="0" applyNumberFormat="1" applyFont="1" applyBorder="1"/>
    <xf numFmtId="49" fontId="0" fillId="0" borderId="2" xfId="0" applyNumberFormat="1" applyBorder="1"/>
    <xf numFmtId="49" fontId="0" fillId="0" borderId="3" xfId="0" applyNumberFormat="1" applyBorder="1"/>
    <xf numFmtId="49" fontId="1" fillId="0" borderId="3" xfId="0" applyNumberFormat="1" applyFont="1" applyBorder="1"/>
    <xf numFmtId="49" fontId="3" fillId="0" borderId="0" xfId="0" applyNumberFormat="1" applyFont="1"/>
    <xf numFmtId="3" fontId="1" fillId="0" borderId="4" xfId="0" applyNumberFormat="1" applyFont="1" applyBorder="1" applyAlignment="1">
      <alignment horizontal="left"/>
    </xf>
    <xf numFmtId="0" fontId="0" fillId="0" borderId="2" xfId="0" applyBorder="1" applyAlignment="1">
      <alignment horizontal="left"/>
    </xf>
    <xf numFmtId="49" fontId="2" fillId="2" borderId="1" xfId="0" applyNumberFormat="1" applyFont="1" applyFill="1" applyBorder="1"/>
    <xf numFmtId="49" fontId="0" fillId="2" borderId="0" xfId="0" applyNumberFormat="1" applyFill="1"/>
    <xf numFmtId="3" fontId="1" fillId="2" borderId="4" xfId="0" applyNumberFormat="1" applyFont="1" applyFill="1" applyBorder="1" applyAlignment="1">
      <alignment horizontal="left"/>
    </xf>
    <xf numFmtId="49" fontId="1" fillId="0" borderId="5" xfId="0" applyNumberFormat="1" applyFont="1" applyBorder="1" applyAlignment="1">
      <alignment wrapText="1"/>
    </xf>
    <xf numFmtId="49" fontId="1" fillId="2" borderId="5" xfId="0" applyNumberFormat="1" applyFont="1" applyFill="1" applyBorder="1" applyAlignment="1">
      <alignment wrapText="1"/>
    </xf>
    <xf numFmtId="0" fontId="0" fillId="2" borderId="2" xfId="0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3" fontId="0" fillId="2" borderId="2" xfId="0" applyNumberFormat="1" applyFill="1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0" fillId="2" borderId="4" xfId="0" applyNumberForma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left"/>
    </xf>
    <xf numFmtId="3" fontId="0" fillId="0" borderId="0" xfId="0" applyNumberFormat="1"/>
    <xf numFmtId="3" fontId="1" fillId="0" borderId="2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3" fontId="0" fillId="2" borderId="0" xfId="0" applyNumberFormat="1" applyFill="1" applyAlignment="1">
      <alignment horizontal="left"/>
    </xf>
    <xf numFmtId="0" fontId="1" fillId="0" borderId="2" xfId="0" applyFont="1" applyBorder="1" applyAlignment="1">
      <alignment horizontal="left"/>
    </xf>
    <xf numFmtId="49" fontId="1" fillId="0" borderId="7" xfId="0" applyNumberFormat="1" applyFont="1" applyBorder="1" applyAlignment="1">
      <alignment wrapText="1"/>
    </xf>
    <xf numFmtId="49" fontId="1" fillId="0" borderId="0" xfId="0" applyNumberFormat="1" applyFont="1"/>
    <xf numFmtId="3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/>
    </xf>
    <xf numFmtId="49" fontId="1" fillId="0" borderId="8" xfId="0" applyNumberFormat="1" applyFont="1" applyBorder="1"/>
    <xf numFmtId="3" fontId="1" fillId="0" borderId="6" xfId="0" applyNumberFormat="1" applyFont="1" applyBorder="1" applyAlignment="1">
      <alignment horizontal="left"/>
    </xf>
    <xf numFmtId="4" fontId="1" fillId="0" borderId="6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left"/>
    </xf>
    <xf numFmtId="165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9BD32-DA83-4CC1-9FD3-2602A6E9E3AC}">
  <dimension ref="A1:J85"/>
  <sheetViews>
    <sheetView tabSelected="1" view="pageLayout" zoomScale="115" zoomScaleNormal="115" zoomScalePageLayoutView="115" workbookViewId="0">
      <selection activeCell="D16" sqref="D16"/>
    </sheetView>
  </sheetViews>
  <sheetFormatPr defaultRowHeight="15" x14ac:dyDescent="0.25"/>
  <cols>
    <col min="1" max="1" width="19.7109375" style="1" bestFit="1" customWidth="1"/>
    <col min="2" max="2" width="10.85546875" style="1" bestFit="1" customWidth="1"/>
    <col min="3" max="3" width="9.7109375" style="1" bestFit="1" customWidth="1"/>
    <col min="4" max="4" width="14.42578125" style="1" customWidth="1"/>
    <col min="5" max="5" width="15.28515625" style="1" customWidth="1"/>
    <col min="6" max="6" width="10.28515625" style="1" bestFit="1" customWidth="1"/>
    <col min="7" max="7" width="12.7109375" style="1" bestFit="1" customWidth="1"/>
    <col min="8" max="8" width="10.5703125" style="1" bestFit="1" customWidth="1"/>
    <col min="9" max="9" width="16.85546875" style="1" bestFit="1" customWidth="1"/>
    <col min="10" max="10" width="9.140625" style="1" bestFit="1" customWidth="1"/>
    <col min="11" max="16384" width="9.140625" style="1"/>
  </cols>
  <sheetData>
    <row r="1" spans="1:10" ht="45" customHeight="1" x14ac:dyDescent="0.25">
      <c r="A1" s="2" t="s">
        <v>0</v>
      </c>
      <c r="B1" s="12" t="s">
        <v>75</v>
      </c>
      <c r="C1" s="12" t="s">
        <v>76</v>
      </c>
      <c r="D1" s="12" t="s">
        <v>86</v>
      </c>
      <c r="E1" s="13" t="s">
        <v>77</v>
      </c>
      <c r="F1" s="13" t="s">
        <v>78</v>
      </c>
      <c r="G1" s="12" t="s">
        <v>82</v>
      </c>
      <c r="H1" s="12" t="s">
        <v>79</v>
      </c>
      <c r="I1" s="12" t="s">
        <v>80</v>
      </c>
      <c r="J1" s="27" t="s">
        <v>81</v>
      </c>
    </row>
    <row r="2" spans="1:10" x14ac:dyDescent="0.25">
      <c r="A2" s="4" t="s">
        <v>1</v>
      </c>
      <c r="B2" s="16">
        <v>9194</v>
      </c>
      <c r="C2" s="14">
        <v>5.4</v>
      </c>
      <c r="D2" s="14">
        <v>37.5</v>
      </c>
      <c r="E2" s="16">
        <v>5108</v>
      </c>
      <c r="F2" s="17">
        <v>52388</v>
      </c>
      <c r="G2" s="16">
        <v>6500</v>
      </c>
      <c r="H2" s="14">
        <v>6</v>
      </c>
      <c r="I2" s="16">
        <v>1186</v>
      </c>
      <c r="J2" s="18">
        <v>7838</v>
      </c>
    </row>
    <row r="3" spans="1:10" x14ac:dyDescent="0.25">
      <c r="A3" s="4" t="s">
        <v>2</v>
      </c>
      <c r="B3" s="16">
        <v>4681</v>
      </c>
      <c r="C3" s="14">
        <v>2.08</v>
      </c>
      <c r="D3" s="14">
        <v>40</v>
      </c>
      <c r="E3" s="16">
        <v>2333</v>
      </c>
      <c r="F3" s="17">
        <v>24475</v>
      </c>
      <c r="G3" s="16">
        <v>3299</v>
      </c>
      <c r="H3" s="14">
        <v>4</v>
      </c>
      <c r="I3" s="16">
        <v>1211</v>
      </c>
      <c r="J3" s="18">
        <v>11000</v>
      </c>
    </row>
    <row r="4" spans="1:10" x14ac:dyDescent="0.25">
      <c r="A4" s="4" t="s">
        <v>3</v>
      </c>
      <c r="B4" s="16">
        <v>1936</v>
      </c>
      <c r="C4" s="14">
        <v>1.62</v>
      </c>
      <c r="D4" s="14">
        <v>35</v>
      </c>
      <c r="E4" s="16">
        <v>1564</v>
      </c>
      <c r="F4" s="17">
        <v>5656</v>
      </c>
      <c r="G4" s="16">
        <v>52</v>
      </c>
      <c r="H4" s="14">
        <v>7</v>
      </c>
      <c r="I4" s="16">
        <v>803</v>
      </c>
      <c r="J4" s="18">
        <v>3000</v>
      </c>
    </row>
    <row r="5" spans="1:10" x14ac:dyDescent="0.25">
      <c r="A5" s="4" t="s">
        <v>4</v>
      </c>
      <c r="B5" s="16">
        <v>6617</v>
      </c>
      <c r="C5" s="14">
        <v>4.28</v>
      </c>
      <c r="D5" s="14">
        <v>30</v>
      </c>
      <c r="E5" s="16">
        <v>4145</v>
      </c>
      <c r="F5" s="17">
        <v>33773</v>
      </c>
      <c r="G5" s="16">
        <v>3300</v>
      </c>
      <c r="H5" s="14">
        <v>7</v>
      </c>
      <c r="I5" s="16">
        <v>823</v>
      </c>
      <c r="J5" s="18">
        <v>7500</v>
      </c>
    </row>
    <row r="6" spans="1:10" x14ac:dyDescent="0.25">
      <c r="A6" s="4" t="s">
        <v>5</v>
      </c>
      <c r="B6" s="16">
        <v>10367</v>
      </c>
      <c r="C6" s="14">
        <v>7</v>
      </c>
      <c r="D6" s="14">
        <v>40</v>
      </c>
      <c r="E6" s="16">
        <v>5753</v>
      </c>
      <c r="F6" s="17">
        <v>58670</v>
      </c>
      <c r="G6" s="16">
        <v>3120</v>
      </c>
      <c r="H6" s="14">
        <v>11</v>
      </c>
      <c r="I6" s="16">
        <v>5702</v>
      </c>
      <c r="J6" s="18">
        <v>11000</v>
      </c>
    </row>
    <row r="7" spans="1:10" x14ac:dyDescent="0.25">
      <c r="A7" s="4" t="s">
        <v>6</v>
      </c>
      <c r="B7" s="16">
        <v>6404</v>
      </c>
      <c r="C7" s="14">
        <v>4.66</v>
      </c>
      <c r="D7" s="14">
        <v>40</v>
      </c>
      <c r="E7" s="16">
        <v>4317</v>
      </c>
      <c r="F7" s="17">
        <v>36535</v>
      </c>
      <c r="G7" s="16">
        <v>3307</v>
      </c>
      <c r="H7" s="14">
        <v>6</v>
      </c>
      <c r="I7" s="16">
        <v>1220</v>
      </c>
      <c r="J7" s="18">
        <v>2570</v>
      </c>
    </row>
    <row r="8" spans="1:10" x14ac:dyDescent="0.25">
      <c r="A8" s="4" t="s">
        <v>7</v>
      </c>
      <c r="B8" s="16">
        <v>343</v>
      </c>
      <c r="C8" s="14">
        <v>0.5</v>
      </c>
      <c r="D8" s="14">
        <v>40</v>
      </c>
      <c r="E8" s="16">
        <v>608</v>
      </c>
      <c r="F8" s="17">
        <v>1144</v>
      </c>
      <c r="G8" s="16">
        <v>32</v>
      </c>
      <c r="H8" s="14">
        <v>1</v>
      </c>
      <c r="I8" s="16">
        <v>17</v>
      </c>
      <c r="J8" s="18">
        <v>476</v>
      </c>
    </row>
    <row r="9" spans="1:10" x14ac:dyDescent="0.25">
      <c r="A9" s="4" t="s">
        <v>8</v>
      </c>
      <c r="B9" s="16">
        <v>2514</v>
      </c>
      <c r="C9" s="14">
        <v>2.7</v>
      </c>
      <c r="D9" s="14">
        <v>25</v>
      </c>
      <c r="E9" s="16">
        <v>1711</v>
      </c>
      <c r="F9" s="17">
        <v>9155</v>
      </c>
      <c r="G9" s="16">
        <v>4472</v>
      </c>
      <c r="H9" s="14">
        <v>4</v>
      </c>
      <c r="I9" s="16">
        <v>1872</v>
      </c>
      <c r="J9" s="18">
        <v>3170</v>
      </c>
    </row>
    <row r="10" spans="1:10" x14ac:dyDescent="0.25">
      <c r="A10" s="4" t="s">
        <v>9</v>
      </c>
      <c r="B10" s="16">
        <v>1108</v>
      </c>
      <c r="C10" s="14">
        <v>1.45</v>
      </c>
      <c r="D10" s="14">
        <v>40</v>
      </c>
      <c r="E10" s="16">
        <v>670</v>
      </c>
      <c r="F10" s="17">
        <v>4968</v>
      </c>
      <c r="G10" s="16">
        <v>133</v>
      </c>
      <c r="H10" s="14">
        <v>2</v>
      </c>
      <c r="I10" s="16">
        <v>572</v>
      </c>
      <c r="J10" s="18">
        <v>1500</v>
      </c>
    </row>
    <row r="11" spans="1:10" x14ac:dyDescent="0.25">
      <c r="A11" s="4" t="s">
        <v>10</v>
      </c>
      <c r="B11" s="16">
        <v>1377</v>
      </c>
      <c r="C11" s="14">
        <v>1.59</v>
      </c>
      <c r="D11" s="14">
        <v>37.5</v>
      </c>
      <c r="E11" s="16">
        <v>1139</v>
      </c>
      <c r="F11" s="17">
        <v>8759</v>
      </c>
      <c r="G11" s="16">
        <v>1036</v>
      </c>
      <c r="H11" s="14">
        <v>5</v>
      </c>
      <c r="I11" s="16">
        <v>966</v>
      </c>
      <c r="J11" s="18">
        <v>2674</v>
      </c>
    </row>
    <row r="12" spans="1:10" x14ac:dyDescent="0.25">
      <c r="A12" s="4" t="s">
        <v>11</v>
      </c>
      <c r="B12" s="16">
        <v>4167</v>
      </c>
      <c r="C12" s="14">
        <v>2.39</v>
      </c>
      <c r="D12" s="14">
        <v>33</v>
      </c>
      <c r="E12" s="16">
        <v>2166</v>
      </c>
      <c r="F12" s="17">
        <v>10698</v>
      </c>
      <c r="G12" s="16">
        <v>104</v>
      </c>
      <c r="H12" s="14">
        <v>2</v>
      </c>
      <c r="I12" s="16">
        <v>192</v>
      </c>
      <c r="J12" s="18">
        <v>1730</v>
      </c>
    </row>
    <row r="13" spans="1:10" x14ac:dyDescent="0.25">
      <c r="A13" s="5" t="s">
        <v>12</v>
      </c>
      <c r="B13" s="19">
        <f>SUM(B2:B12)</f>
        <v>48708</v>
      </c>
      <c r="C13" s="15">
        <f>SUM(C2:C12)</f>
        <v>33.67</v>
      </c>
      <c r="D13" s="39">
        <f>AVERAGE(D2:D12)</f>
        <v>36.18181818181818</v>
      </c>
      <c r="E13" s="19">
        <f t="shared" ref="E13:J13" si="0">SUM(E2:E12)</f>
        <v>29514</v>
      </c>
      <c r="F13" s="19">
        <f t="shared" si="0"/>
        <v>246221</v>
      </c>
      <c r="G13" s="19">
        <f t="shared" si="0"/>
        <v>25355</v>
      </c>
      <c r="H13" s="19">
        <f t="shared" si="0"/>
        <v>55</v>
      </c>
      <c r="I13" s="19">
        <f t="shared" si="0"/>
        <v>14564</v>
      </c>
      <c r="J13" s="11">
        <f t="shared" si="0"/>
        <v>52458</v>
      </c>
    </row>
    <row r="14" spans="1:10" x14ac:dyDescent="0.25">
      <c r="A14" s="2" t="s">
        <v>69</v>
      </c>
      <c r="B14" s="2"/>
      <c r="C14" s="2"/>
      <c r="D14" s="2"/>
      <c r="E14" s="2"/>
      <c r="F14" s="2"/>
      <c r="G14" s="2"/>
      <c r="H14" s="2"/>
      <c r="I14" s="2"/>
      <c r="J14" s="9"/>
    </row>
    <row r="15" spans="1:10" x14ac:dyDescent="0.25">
      <c r="A15" s="4" t="s">
        <v>13</v>
      </c>
      <c r="B15" s="17">
        <v>3769</v>
      </c>
      <c r="C15" s="8">
        <v>3.29</v>
      </c>
      <c r="D15" s="8">
        <v>35</v>
      </c>
      <c r="E15" s="17">
        <v>1182</v>
      </c>
      <c r="F15" s="17">
        <v>14996</v>
      </c>
      <c r="G15" s="17">
        <v>1950</v>
      </c>
      <c r="H15" s="17">
        <v>4</v>
      </c>
      <c r="I15" s="17">
        <v>1003</v>
      </c>
      <c r="J15" s="18">
        <v>3270</v>
      </c>
    </row>
    <row r="16" spans="1:10" x14ac:dyDescent="0.25">
      <c r="A16" s="4" t="s">
        <v>14</v>
      </c>
      <c r="B16" s="17">
        <v>27494</v>
      </c>
      <c r="C16" s="8">
        <v>11.53</v>
      </c>
      <c r="D16" s="8">
        <v>40</v>
      </c>
      <c r="E16" s="17">
        <v>10653</v>
      </c>
      <c r="F16" s="17">
        <v>142000</v>
      </c>
      <c r="G16" s="17">
        <v>2784</v>
      </c>
      <c r="H16" s="17">
        <v>6</v>
      </c>
      <c r="I16" s="17">
        <v>4992</v>
      </c>
      <c r="J16" s="18">
        <v>15562</v>
      </c>
    </row>
    <row r="17" spans="1:10" x14ac:dyDescent="0.25">
      <c r="A17" s="4" t="s">
        <v>15</v>
      </c>
      <c r="B17" s="17">
        <v>14172</v>
      </c>
      <c r="C17" s="8">
        <v>6.8</v>
      </c>
      <c r="D17" s="8">
        <v>40</v>
      </c>
      <c r="E17" s="17">
        <v>6655</v>
      </c>
      <c r="F17" s="17">
        <v>30251</v>
      </c>
      <c r="G17" s="17">
        <v>1357</v>
      </c>
      <c r="H17" s="17">
        <v>8</v>
      </c>
      <c r="I17" s="17">
        <v>3842</v>
      </c>
      <c r="J17" s="18">
        <v>5200</v>
      </c>
    </row>
    <row r="18" spans="1:10" x14ac:dyDescent="0.25">
      <c r="A18" s="4" t="s">
        <v>16</v>
      </c>
      <c r="B18" s="17">
        <v>4037</v>
      </c>
      <c r="C18" s="8">
        <v>3.86</v>
      </c>
      <c r="D18" s="8">
        <v>35</v>
      </c>
      <c r="E18" s="17">
        <v>1569</v>
      </c>
      <c r="F18" s="17">
        <v>15108</v>
      </c>
      <c r="G18" s="17">
        <v>10173</v>
      </c>
      <c r="H18" s="17">
        <v>8</v>
      </c>
      <c r="I18" s="17">
        <v>738</v>
      </c>
      <c r="J18" s="18">
        <v>2400</v>
      </c>
    </row>
    <row r="19" spans="1:10" x14ac:dyDescent="0.25">
      <c r="A19" s="4" t="s">
        <v>17</v>
      </c>
      <c r="B19" s="17">
        <v>8415</v>
      </c>
      <c r="C19" s="8">
        <v>5.35</v>
      </c>
      <c r="D19" s="8">
        <v>40</v>
      </c>
      <c r="E19" s="17">
        <v>4015</v>
      </c>
      <c r="F19" s="17">
        <v>19002</v>
      </c>
      <c r="G19" s="17">
        <v>3016</v>
      </c>
      <c r="H19" s="17">
        <v>7</v>
      </c>
      <c r="I19" s="17">
        <v>1370</v>
      </c>
      <c r="J19" s="18">
        <v>5000</v>
      </c>
    </row>
    <row r="20" spans="1:10" x14ac:dyDescent="0.25">
      <c r="A20" s="4" t="s">
        <v>18</v>
      </c>
      <c r="B20" s="17">
        <v>29707</v>
      </c>
      <c r="C20" s="8">
        <v>12.5</v>
      </c>
      <c r="D20" s="8">
        <v>37.5</v>
      </c>
      <c r="E20" s="17">
        <v>9586</v>
      </c>
      <c r="F20" s="17">
        <v>83792</v>
      </c>
      <c r="G20" s="17">
        <v>12640</v>
      </c>
      <c r="H20" s="17">
        <v>8</v>
      </c>
      <c r="I20" s="17">
        <v>2008</v>
      </c>
      <c r="J20" s="18">
        <v>11972</v>
      </c>
    </row>
    <row r="21" spans="1:10" x14ac:dyDescent="0.25">
      <c r="A21" s="4" t="s">
        <v>19</v>
      </c>
      <c r="B21" s="17">
        <v>12972</v>
      </c>
      <c r="C21" s="8">
        <v>12.5</v>
      </c>
      <c r="D21" s="8">
        <v>40</v>
      </c>
      <c r="E21" s="17">
        <v>4862</v>
      </c>
      <c r="F21" s="17">
        <v>44924</v>
      </c>
      <c r="G21" s="17">
        <v>27125</v>
      </c>
      <c r="H21" s="17">
        <v>11</v>
      </c>
      <c r="I21" s="17">
        <v>2420</v>
      </c>
      <c r="J21" s="18">
        <v>8650</v>
      </c>
    </row>
    <row r="22" spans="1:10" x14ac:dyDescent="0.25">
      <c r="A22" s="4" t="s">
        <v>20</v>
      </c>
      <c r="B22" s="17">
        <v>17492</v>
      </c>
      <c r="C22" s="8">
        <v>7.72</v>
      </c>
      <c r="D22" s="8">
        <v>35</v>
      </c>
      <c r="E22" s="17">
        <v>5246</v>
      </c>
      <c r="F22" s="17">
        <v>27401</v>
      </c>
      <c r="G22" s="17">
        <v>3212</v>
      </c>
      <c r="H22" s="17">
        <v>4</v>
      </c>
      <c r="I22" s="17">
        <v>1560</v>
      </c>
      <c r="J22" s="18">
        <v>3296</v>
      </c>
    </row>
    <row r="23" spans="1:10" x14ac:dyDescent="0.25">
      <c r="A23" s="4" t="s">
        <v>21</v>
      </c>
      <c r="B23" s="17">
        <v>15975</v>
      </c>
      <c r="C23" s="8">
        <v>9.1300000000000008</v>
      </c>
      <c r="D23" s="8">
        <v>37.5</v>
      </c>
      <c r="E23" s="17">
        <v>9350</v>
      </c>
      <c r="F23" s="17">
        <v>28051</v>
      </c>
      <c r="G23" s="17">
        <v>5865</v>
      </c>
      <c r="H23" s="17">
        <v>6</v>
      </c>
      <c r="I23" s="17">
        <v>1272</v>
      </c>
      <c r="J23" s="18">
        <v>5751</v>
      </c>
    </row>
    <row r="24" spans="1:10" x14ac:dyDescent="0.25">
      <c r="A24" s="4" t="s">
        <v>22</v>
      </c>
      <c r="B24" s="17">
        <v>4522</v>
      </c>
      <c r="C24" s="8">
        <v>12.8</v>
      </c>
      <c r="D24" s="8">
        <v>35</v>
      </c>
      <c r="E24" s="17">
        <v>3688</v>
      </c>
      <c r="F24" s="17">
        <v>52024</v>
      </c>
      <c r="G24" s="17">
        <v>2369</v>
      </c>
      <c r="H24" s="17">
        <v>7</v>
      </c>
      <c r="I24" s="17">
        <v>1843</v>
      </c>
      <c r="J24" s="18">
        <v>15000</v>
      </c>
    </row>
    <row r="25" spans="1:10" x14ac:dyDescent="0.25">
      <c r="A25" s="4" t="s">
        <v>23</v>
      </c>
      <c r="B25" s="17">
        <v>2971</v>
      </c>
      <c r="C25" s="8">
        <v>2.78</v>
      </c>
      <c r="D25" s="8">
        <v>33</v>
      </c>
      <c r="E25" s="17">
        <v>1716</v>
      </c>
      <c r="F25" s="17">
        <v>17998</v>
      </c>
      <c r="G25" s="17">
        <v>3853</v>
      </c>
      <c r="H25" s="17">
        <v>7</v>
      </c>
      <c r="I25" s="17">
        <v>910</v>
      </c>
      <c r="J25" s="18">
        <v>3000</v>
      </c>
    </row>
    <row r="26" spans="1:10" x14ac:dyDescent="0.25">
      <c r="A26" s="4" t="s">
        <v>24</v>
      </c>
      <c r="B26" s="17">
        <v>8012</v>
      </c>
      <c r="C26" s="8">
        <v>6.17</v>
      </c>
      <c r="D26" s="8">
        <v>37.5</v>
      </c>
      <c r="E26" s="17">
        <v>5159</v>
      </c>
      <c r="F26" s="17">
        <v>65404</v>
      </c>
      <c r="G26" s="17">
        <v>2134</v>
      </c>
      <c r="H26" s="17">
        <v>10</v>
      </c>
      <c r="I26" s="17">
        <v>3657</v>
      </c>
      <c r="J26" s="18">
        <v>3148</v>
      </c>
    </row>
    <row r="27" spans="1:10" x14ac:dyDescent="0.25">
      <c r="A27" s="4" t="s">
        <v>25</v>
      </c>
      <c r="B27" s="17">
        <v>2218</v>
      </c>
      <c r="C27" s="8">
        <v>3.5</v>
      </c>
      <c r="D27" s="8">
        <v>40</v>
      </c>
      <c r="E27" s="17">
        <v>1465</v>
      </c>
      <c r="F27" s="17">
        <v>8720</v>
      </c>
      <c r="G27" s="17">
        <v>6300</v>
      </c>
      <c r="H27" s="17">
        <v>5</v>
      </c>
      <c r="I27" s="17">
        <v>1485</v>
      </c>
      <c r="J27" s="18">
        <v>875</v>
      </c>
    </row>
    <row r="28" spans="1:10" x14ac:dyDescent="0.25">
      <c r="A28" s="4" t="s">
        <v>26</v>
      </c>
      <c r="B28" s="17">
        <v>9799</v>
      </c>
      <c r="C28" s="8">
        <v>6</v>
      </c>
      <c r="D28" s="8">
        <v>35</v>
      </c>
      <c r="E28" s="17">
        <v>5205</v>
      </c>
      <c r="F28" s="17">
        <v>75693</v>
      </c>
      <c r="G28" s="17">
        <v>3500</v>
      </c>
      <c r="H28" s="17">
        <v>14</v>
      </c>
      <c r="I28" s="17">
        <v>8360</v>
      </c>
      <c r="J28" s="18">
        <v>8500</v>
      </c>
    </row>
    <row r="29" spans="1:10" x14ac:dyDescent="0.25">
      <c r="A29" s="4" t="s">
        <v>27</v>
      </c>
      <c r="B29" s="17">
        <v>76121</v>
      </c>
      <c r="C29" s="8">
        <v>77.650000000000006</v>
      </c>
      <c r="D29" s="8">
        <v>35</v>
      </c>
      <c r="E29" s="17">
        <v>33415</v>
      </c>
      <c r="F29" s="17">
        <v>303320</v>
      </c>
      <c r="G29" s="17">
        <v>14002</v>
      </c>
      <c r="H29" s="17">
        <v>56</v>
      </c>
      <c r="I29" s="17">
        <v>33396</v>
      </c>
      <c r="J29" s="18">
        <v>68500</v>
      </c>
    </row>
    <row r="30" spans="1:10" x14ac:dyDescent="0.25">
      <c r="A30" s="6" t="s">
        <v>83</v>
      </c>
      <c r="B30" s="20"/>
      <c r="J30" s="10"/>
    </row>
    <row r="31" spans="1:10" x14ac:dyDescent="0.25">
      <c r="A31" s="6" t="s">
        <v>74</v>
      </c>
      <c r="B31" s="20"/>
      <c r="J31" s="10"/>
    </row>
    <row r="32" spans="1:10" ht="45" x14ac:dyDescent="0.25">
      <c r="A32" s="2" t="s">
        <v>73</v>
      </c>
      <c r="B32" s="12" t="s">
        <v>75</v>
      </c>
      <c r="C32" s="12" t="s">
        <v>76</v>
      </c>
      <c r="D32" s="12" t="s">
        <v>86</v>
      </c>
      <c r="E32" s="13" t="s">
        <v>77</v>
      </c>
      <c r="F32" s="13" t="s">
        <v>78</v>
      </c>
      <c r="G32" s="12" t="s">
        <v>82</v>
      </c>
      <c r="H32" s="12" t="s">
        <v>79</v>
      </c>
      <c r="I32" s="12" t="s">
        <v>80</v>
      </c>
      <c r="J32" s="27" t="s">
        <v>81</v>
      </c>
    </row>
    <row r="33" spans="1:10" x14ac:dyDescent="0.25">
      <c r="A33" s="4" t="s">
        <v>28</v>
      </c>
      <c r="B33" s="17">
        <v>1975</v>
      </c>
      <c r="C33" s="3">
        <v>5.93</v>
      </c>
      <c r="D33" s="3">
        <v>40</v>
      </c>
      <c r="E33" s="17">
        <v>5552</v>
      </c>
      <c r="F33" s="17">
        <v>52094</v>
      </c>
      <c r="G33" s="17">
        <v>4034</v>
      </c>
      <c r="H33" s="17">
        <v>6</v>
      </c>
      <c r="I33" s="17">
        <v>4500</v>
      </c>
      <c r="J33" s="18">
        <v>4760</v>
      </c>
    </row>
    <row r="34" spans="1:10" x14ac:dyDescent="0.25">
      <c r="A34" s="4" t="s">
        <v>29</v>
      </c>
      <c r="B34" s="17">
        <v>7596</v>
      </c>
      <c r="C34" s="3">
        <v>5.96</v>
      </c>
      <c r="D34" s="3">
        <v>37.5</v>
      </c>
      <c r="E34" s="17">
        <v>6228</v>
      </c>
      <c r="F34" s="17">
        <v>54000</v>
      </c>
      <c r="G34" s="17">
        <v>1200</v>
      </c>
      <c r="H34" s="17">
        <v>21</v>
      </c>
      <c r="I34" s="17">
        <v>10500</v>
      </c>
      <c r="J34" s="18">
        <v>10684</v>
      </c>
    </row>
    <row r="35" spans="1:10" x14ac:dyDescent="0.25">
      <c r="A35" s="4" t="s">
        <v>30</v>
      </c>
      <c r="B35" s="17">
        <v>622</v>
      </c>
      <c r="C35" s="3">
        <v>3</v>
      </c>
      <c r="D35" s="3">
        <v>37.5</v>
      </c>
      <c r="E35" s="17">
        <v>463</v>
      </c>
      <c r="F35" s="17">
        <v>11575</v>
      </c>
      <c r="G35" s="17">
        <v>4443</v>
      </c>
      <c r="H35" s="17">
        <v>2</v>
      </c>
      <c r="I35" s="17">
        <v>136</v>
      </c>
      <c r="J35" s="18">
        <v>11000</v>
      </c>
    </row>
    <row r="36" spans="1:10" x14ac:dyDescent="0.25">
      <c r="A36" s="4" t="s">
        <v>31</v>
      </c>
      <c r="B36" s="17">
        <v>3529</v>
      </c>
      <c r="C36" s="3">
        <v>2.77</v>
      </c>
      <c r="D36" s="3">
        <v>40</v>
      </c>
      <c r="E36" s="17">
        <v>1338</v>
      </c>
      <c r="F36" s="17">
        <v>13105</v>
      </c>
      <c r="G36" s="17">
        <v>1508</v>
      </c>
      <c r="H36" s="17">
        <v>8</v>
      </c>
      <c r="I36" s="17">
        <v>338</v>
      </c>
      <c r="J36" s="18">
        <v>1600</v>
      </c>
    </row>
    <row r="37" spans="1:10" x14ac:dyDescent="0.25">
      <c r="A37" s="4" t="s">
        <v>32</v>
      </c>
      <c r="B37" s="17">
        <v>3682</v>
      </c>
      <c r="C37" s="3">
        <v>2.11</v>
      </c>
      <c r="D37" s="3">
        <v>40</v>
      </c>
      <c r="E37" s="17">
        <v>1913</v>
      </c>
      <c r="F37" s="17">
        <v>25587</v>
      </c>
      <c r="G37" s="17">
        <v>2090</v>
      </c>
      <c r="H37" s="17">
        <v>4</v>
      </c>
      <c r="I37" s="17">
        <v>635</v>
      </c>
      <c r="J37" s="18">
        <v>1511</v>
      </c>
    </row>
    <row r="38" spans="1:10" x14ac:dyDescent="0.25">
      <c r="A38" s="4" t="s">
        <v>33</v>
      </c>
      <c r="B38" s="17">
        <v>1012</v>
      </c>
      <c r="C38" s="3">
        <v>3.7</v>
      </c>
      <c r="D38" s="3">
        <v>40</v>
      </c>
      <c r="E38" s="17">
        <v>1442</v>
      </c>
      <c r="F38" s="17">
        <v>10803</v>
      </c>
      <c r="G38" s="17">
        <v>834</v>
      </c>
      <c r="H38" s="17">
        <v>4</v>
      </c>
      <c r="I38" s="17">
        <v>588</v>
      </c>
      <c r="J38" s="18">
        <v>1800</v>
      </c>
    </row>
    <row r="39" spans="1:10" x14ac:dyDescent="0.25">
      <c r="A39" s="4" t="s">
        <v>34</v>
      </c>
      <c r="B39" s="17">
        <v>26672</v>
      </c>
      <c r="C39" s="3">
        <v>14</v>
      </c>
      <c r="D39" s="3">
        <v>37.5</v>
      </c>
      <c r="E39" s="17">
        <v>11215</v>
      </c>
      <c r="F39" s="17">
        <v>51830</v>
      </c>
      <c r="G39" s="17">
        <v>2593</v>
      </c>
      <c r="H39" s="17">
        <v>12</v>
      </c>
      <c r="I39" s="17">
        <v>4777</v>
      </c>
      <c r="J39" s="18">
        <v>5600</v>
      </c>
    </row>
    <row r="40" spans="1:10" x14ac:dyDescent="0.25">
      <c r="A40" s="5" t="s">
        <v>12</v>
      </c>
      <c r="B40" s="21">
        <f>SUM(B15:B29,B33:B39)</f>
        <v>282764</v>
      </c>
      <c r="C40" s="26">
        <f>SUM(C15:C29,C33:C39)</f>
        <v>219.05</v>
      </c>
      <c r="D40" s="37">
        <f>AVERAGE(D15:D29,D33:D39)</f>
        <v>37.636363636363633</v>
      </c>
      <c r="E40" s="21">
        <f t="shared" ref="E40:J40" si="1">SUM(E15:E29,E33:E39)</f>
        <v>131917</v>
      </c>
      <c r="F40" s="21">
        <f t="shared" si="1"/>
        <v>1147678</v>
      </c>
      <c r="G40" s="21">
        <f t="shared" si="1"/>
        <v>116982</v>
      </c>
      <c r="H40" s="21">
        <f t="shared" si="1"/>
        <v>218</v>
      </c>
      <c r="I40" s="21">
        <f t="shared" si="1"/>
        <v>90330</v>
      </c>
      <c r="J40" s="7">
        <f t="shared" si="1"/>
        <v>197079</v>
      </c>
    </row>
    <row r="41" spans="1:10" x14ac:dyDescent="0.25">
      <c r="A41" s="2" t="s">
        <v>70</v>
      </c>
      <c r="B41" s="2"/>
      <c r="C41" s="2"/>
      <c r="D41" s="2"/>
      <c r="E41" s="2"/>
      <c r="F41" s="2"/>
      <c r="G41" s="2"/>
      <c r="H41" s="2"/>
      <c r="I41" s="2"/>
      <c r="J41" s="9"/>
    </row>
    <row r="42" spans="1:10" x14ac:dyDescent="0.25">
      <c r="A42" s="4" t="s">
        <v>35</v>
      </c>
      <c r="B42" s="17">
        <v>2937</v>
      </c>
      <c r="C42" s="3">
        <v>2.5</v>
      </c>
      <c r="D42" s="3">
        <v>35</v>
      </c>
      <c r="E42" s="17">
        <v>1838</v>
      </c>
      <c r="F42" s="17">
        <v>13892</v>
      </c>
      <c r="G42" s="17">
        <v>415</v>
      </c>
      <c r="H42" s="17">
        <v>2</v>
      </c>
      <c r="I42" s="17">
        <v>234</v>
      </c>
      <c r="J42" s="18">
        <v>2780</v>
      </c>
    </row>
    <row r="43" spans="1:10" x14ac:dyDescent="0.25">
      <c r="A43" s="4" t="s">
        <v>36</v>
      </c>
      <c r="B43" s="17">
        <v>6644</v>
      </c>
      <c r="C43" s="3">
        <v>2.5</v>
      </c>
      <c r="D43" s="3">
        <v>35</v>
      </c>
      <c r="E43" s="17">
        <v>4225</v>
      </c>
      <c r="F43" s="17">
        <v>18589</v>
      </c>
      <c r="G43" s="17">
        <v>5831</v>
      </c>
      <c r="H43" s="17">
        <v>11</v>
      </c>
      <c r="I43" s="17">
        <v>7328</v>
      </c>
      <c r="J43" s="18">
        <v>7500</v>
      </c>
    </row>
    <row r="44" spans="1:10" x14ac:dyDescent="0.25">
      <c r="A44" s="4" t="s">
        <v>37</v>
      </c>
      <c r="B44" s="17">
        <v>11969</v>
      </c>
      <c r="C44" s="3">
        <v>10.25</v>
      </c>
      <c r="D44" s="3">
        <v>40</v>
      </c>
      <c r="E44" s="17">
        <v>7604</v>
      </c>
      <c r="F44" s="17">
        <v>31528</v>
      </c>
      <c r="G44" s="17">
        <v>8174</v>
      </c>
      <c r="H44" s="17">
        <v>27</v>
      </c>
      <c r="I44" s="17">
        <v>6297</v>
      </c>
      <c r="J44" s="18">
        <v>9762</v>
      </c>
    </row>
    <row r="45" spans="1:10" x14ac:dyDescent="0.25">
      <c r="A45" s="4" t="s">
        <v>38</v>
      </c>
      <c r="B45" s="17">
        <v>8382</v>
      </c>
      <c r="C45" s="3">
        <v>3.74</v>
      </c>
      <c r="D45" s="3">
        <v>35</v>
      </c>
      <c r="E45" s="17">
        <v>2847</v>
      </c>
      <c r="F45" s="17">
        <v>11191</v>
      </c>
      <c r="G45" s="17">
        <v>4333</v>
      </c>
      <c r="H45" s="17">
        <v>5</v>
      </c>
      <c r="I45" s="17">
        <v>848</v>
      </c>
      <c r="J45" s="18">
        <v>2100</v>
      </c>
    </row>
    <row r="46" spans="1:10" x14ac:dyDescent="0.25">
      <c r="A46" s="4" t="s">
        <v>39</v>
      </c>
      <c r="B46" s="17">
        <v>3741</v>
      </c>
      <c r="C46" s="3">
        <v>2.6</v>
      </c>
      <c r="D46" s="3">
        <v>40</v>
      </c>
      <c r="E46" s="17">
        <v>3749</v>
      </c>
      <c r="F46" s="17">
        <v>20280</v>
      </c>
      <c r="G46" s="17">
        <v>7196</v>
      </c>
      <c r="H46" s="17">
        <v>6</v>
      </c>
      <c r="I46" s="17">
        <v>5374</v>
      </c>
      <c r="J46" s="18">
        <v>5133</v>
      </c>
    </row>
    <row r="47" spans="1:10" x14ac:dyDescent="0.25">
      <c r="A47" s="4" t="s">
        <v>40</v>
      </c>
      <c r="B47" s="17">
        <v>3884</v>
      </c>
      <c r="C47" s="3">
        <v>1.42</v>
      </c>
      <c r="D47" s="3">
        <v>35</v>
      </c>
      <c r="E47" s="17">
        <v>919</v>
      </c>
      <c r="F47" s="17">
        <v>2858</v>
      </c>
      <c r="G47" s="17">
        <v>101</v>
      </c>
      <c r="H47" s="17">
        <v>4</v>
      </c>
      <c r="I47" s="17">
        <v>435</v>
      </c>
      <c r="J47" s="18">
        <v>2400</v>
      </c>
    </row>
    <row r="48" spans="1:10" x14ac:dyDescent="0.25">
      <c r="A48" s="4" t="s">
        <v>41</v>
      </c>
      <c r="B48" s="17">
        <v>2304</v>
      </c>
      <c r="C48" s="3">
        <v>6</v>
      </c>
      <c r="D48" s="3">
        <v>35</v>
      </c>
      <c r="E48" s="17">
        <v>1993</v>
      </c>
      <c r="F48" s="17">
        <v>14129</v>
      </c>
      <c r="G48" s="17">
        <v>2359</v>
      </c>
      <c r="H48" s="17">
        <v>6</v>
      </c>
      <c r="I48" s="17">
        <v>1544</v>
      </c>
      <c r="J48" s="18">
        <v>8053</v>
      </c>
    </row>
    <row r="49" spans="1:10" x14ac:dyDescent="0.25">
      <c r="A49" s="4" t="s">
        <v>42</v>
      </c>
      <c r="B49" s="17">
        <v>1708</v>
      </c>
      <c r="C49" s="3">
        <v>1.85</v>
      </c>
      <c r="D49" s="3">
        <v>40</v>
      </c>
      <c r="E49" s="17">
        <v>1377</v>
      </c>
      <c r="F49" s="17">
        <v>20124</v>
      </c>
      <c r="G49" s="17">
        <v>19036</v>
      </c>
      <c r="H49" s="17">
        <v>8</v>
      </c>
      <c r="I49" s="17">
        <v>2857</v>
      </c>
      <c r="J49" s="18">
        <v>2209</v>
      </c>
    </row>
    <row r="50" spans="1:10" x14ac:dyDescent="0.25">
      <c r="A50" s="5" t="s">
        <v>12</v>
      </c>
      <c r="B50" s="21">
        <f>SUM(B42:B49)</f>
        <v>41569</v>
      </c>
      <c r="C50" s="26">
        <f>SUM(C42:C49)</f>
        <v>30.860000000000007</v>
      </c>
      <c r="D50" s="36">
        <f>AVERAGE(D42:D49)</f>
        <v>36.875</v>
      </c>
      <c r="E50" s="21">
        <f t="shared" ref="E50:J50" si="2">SUM(E42:E49)</f>
        <v>24552</v>
      </c>
      <c r="F50" s="21">
        <f t="shared" si="2"/>
        <v>132591</v>
      </c>
      <c r="G50" s="21">
        <f t="shared" si="2"/>
        <v>47445</v>
      </c>
      <c r="H50" s="21">
        <f t="shared" si="2"/>
        <v>69</v>
      </c>
      <c r="I50" s="21">
        <f t="shared" si="2"/>
        <v>24917</v>
      </c>
      <c r="J50" s="7">
        <f t="shared" si="2"/>
        <v>39937</v>
      </c>
    </row>
    <row r="51" spans="1:10" x14ac:dyDescent="0.25">
      <c r="A51" s="2" t="s">
        <v>71</v>
      </c>
      <c r="B51" s="2"/>
      <c r="C51" s="2"/>
      <c r="D51" s="2"/>
      <c r="E51" s="22"/>
      <c r="F51" s="22"/>
      <c r="G51" s="22"/>
      <c r="H51" s="22"/>
      <c r="I51" s="22"/>
      <c r="J51" s="24"/>
    </row>
    <row r="52" spans="1:10" x14ac:dyDescent="0.25">
      <c r="A52" s="4" t="s">
        <v>43</v>
      </c>
      <c r="B52" s="17">
        <v>18058</v>
      </c>
      <c r="C52" s="3">
        <v>6.5</v>
      </c>
      <c r="D52" s="3">
        <v>40</v>
      </c>
      <c r="E52" s="17">
        <v>6016</v>
      </c>
      <c r="F52" s="17">
        <v>42075</v>
      </c>
      <c r="G52" s="17">
        <v>8327</v>
      </c>
      <c r="H52" s="17">
        <v>8</v>
      </c>
      <c r="I52" s="17">
        <v>2203</v>
      </c>
      <c r="J52" s="18">
        <v>9076</v>
      </c>
    </row>
    <row r="53" spans="1:10" x14ac:dyDescent="0.25">
      <c r="A53" s="4" t="s">
        <v>44</v>
      </c>
      <c r="B53" s="17">
        <v>8976</v>
      </c>
      <c r="C53" s="3">
        <v>4.72</v>
      </c>
      <c r="D53" s="3">
        <v>35</v>
      </c>
      <c r="E53" s="17">
        <v>3760</v>
      </c>
      <c r="F53" s="17">
        <v>10608</v>
      </c>
      <c r="G53" s="17">
        <v>3536</v>
      </c>
      <c r="H53" s="17">
        <v>6</v>
      </c>
      <c r="I53" s="17">
        <v>1141</v>
      </c>
      <c r="J53" s="18">
        <v>2200</v>
      </c>
    </row>
    <row r="54" spans="1:10" x14ac:dyDescent="0.25">
      <c r="A54" s="4" t="s">
        <v>45</v>
      </c>
      <c r="B54" s="17">
        <v>2610</v>
      </c>
      <c r="C54" s="3">
        <v>6.13</v>
      </c>
      <c r="D54" s="3">
        <v>35</v>
      </c>
      <c r="E54" s="17">
        <v>3010</v>
      </c>
      <c r="F54" s="17">
        <v>46046</v>
      </c>
      <c r="G54" s="17">
        <v>54600</v>
      </c>
      <c r="H54" s="17">
        <v>13</v>
      </c>
      <c r="I54" s="17">
        <v>7280</v>
      </c>
      <c r="J54" s="18">
        <v>3500</v>
      </c>
    </row>
    <row r="55" spans="1:10" x14ac:dyDescent="0.25">
      <c r="A55" s="4" t="s">
        <v>46</v>
      </c>
      <c r="B55" s="17">
        <v>7221</v>
      </c>
      <c r="C55" s="3">
        <v>11</v>
      </c>
      <c r="D55" s="3">
        <v>35</v>
      </c>
      <c r="E55" s="17">
        <v>2544</v>
      </c>
      <c r="F55" s="17">
        <v>38377</v>
      </c>
      <c r="G55" s="17">
        <v>22435</v>
      </c>
      <c r="H55" s="17">
        <v>7</v>
      </c>
      <c r="I55" s="17">
        <v>1160</v>
      </c>
      <c r="J55" s="18">
        <v>9467</v>
      </c>
    </row>
    <row r="56" spans="1:10" x14ac:dyDescent="0.25">
      <c r="A56" s="4" t="s">
        <v>47</v>
      </c>
      <c r="B56" s="17">
        <v>12900</v>
      </c>
      <c r="C56" s="3">
        <v>9.67</v>
      </c>
      <c r="D56" s="3">
        <v>35</v>
      </c>
      <c r="E56" s="17">
        <v>6442</v>
      </c>
      <c r="F56" s="17">
        <v>70472</v>
      </c>
      <c r="G56" s="17">
        <v>16552</v>
      </c>
      <c r="H56" s="17">
        <v>13</v>
      </c>
      <c r="I56" s="17">
        <v>3264</v>
      </c>
      <c r="J56" s="18">
        <v>10300</v>
      </c>
    </row>
    <row r="57" spans="1:10" x14ac:dyDescent="0.25">
      <c r="A57" s="4" t="s">
        <v>48</v>
      </c>
      <c r="B57" s="17">
        <v>25805</v>
      </c>
      <c r="C57" s="3">
        <v>25.71</v>
      </c>
      <c r="D57" s="3">
        <v>35</v>
      </c>
      <c r="E57" s="17">
        <v>15244</v>
      </c>
      <c r="F57" s="17">
        <v>144637</v>
      </c>
      <c r="G57" s="17">
        <v>55640</v>
      </c>
      <c r="H57" s="17">
        <v>26</v>
      </c>
      <c r="I57" s="17">
        <v>8764</v>
      </c>
      <c r="J57" s="18">
        <v>36000</v>
      </c>
    </row>
    <row r="58" spans="1:10" x14ac:dyDescent="0.25">
      <c r="A58" s="4" t="s">
        <v>49</v>
      </c>
      <c r="B58" s="17">
        <v>11541</v>
      </c>
      <c r="C58" s="3">
        <v>13</v>
      </c>
      <c r="D58" s="3">
        <v>35</v>
      </c>
      <c r="E58" s="17">
        <v>4337</v>
      </c>
      <c r="F58" s="17">
        <v>39232</v>
      </c>
      <c r="G58" s="17">
        <v>13354</v>
      </c>
      <c r="H58" s="17">
        <v>40</v>
      </c>
      <c r="I58" s="17">
        <v>2100</v>
      </c>
      <c r="J58" s="18">
        <v>7500</v>
      </c>
    </row>
    <row r="59" spans="1:10" x14ac:dyDescent="0.25">
      <c r="A59" s="4" t="s">
        <v>50</v>
      </c>
      <c r="B59" s="17">
        <v>11762</v>
      </c>
      <c r="C59" s="3">
        <v>12</v>
      </c>
      <c r="D59" s="3">
        <v>40</v>
      </c>
      <c r="E59" s="17">
        <v>5838</v>
      </c>
      <c r="F59" s="17">
        <v>48535</v>
      </c>
      <c r="G59" s="17">
        <v>2122</v>
      </c>
      <c r="H59" s="17">
        <v>3</v>
      </c>
      <c r="I59" s="17">
        <v>991</v>
      </c>
      <c r="J59" s="18">
        <v>8200</v>
      </c>
    </row>
    <row r="60" spans="1:10" x14ac:dyDescent="0.25">
      <c r="A60" s="5" t="s">
        <v>12</v>
      </c>
      <c r="B60" s="21">
        <f>SUM(B52:B59)</f>
        <v>98873</v>
      </c>
      <c r="C60" s="26">
        <f>SUM(C52:C59)</f>
        <v>88.72999999999999</v>
      </c>
      <c r="D60" s="38">
        <f>AVERAGE(D52:D59)</f>
        <v>36.25</v>
      </c>
      <c r="E60" s="21">
        <f t="shared" ref="E60:J60" si="3">SUM(E52:E59)</f>
        <v>47191</v>
      </c>
      <c r="F60" s="21">
        <f t="shared" si="3"/>
        <v>439982</v>
      </c>
      <c r="G60" s="21">
        <f t="shared" si="3"/>
        <v>176566</v>
      </c>
      <c r="H60" s="21">
        <f t="shared" si="3"/>
        <v>116</v>
      </c>
      <c r="I60" s="21">
        <f t="shared" si="3"/>
        <v>26903</v>
      </c>
      <c r="J60" s="7">
        <f t="shared" si="3"/>
        <v>86243</v>
      </c>
    </row>
    <row r="61" spans="1:10" x14ac:dyDescent="0.25">
      <c r="A61" s="6" t="s">
        <v>84</v>
      </c>
      <c r="F61" s="23"/>
      <c r="G61" s="23"/>
      <c r="H61" s="23"/>
      <c r="I61" s="23"/>
      <c r="J61" s="25"/>
    </row>
    <row r="62" spans="1:10" x14ac:dyDescent="0.25">
      <c r="A62" s="6"/>
      <c r="F62" s="23"/>
      <c r="G62" s="23"/>
      <c r="H62" s="23"/>
      <c r="I62" s="23"/>
      <c r="J62" s="25"/>
    </row>
    <row r="63" spans="1:10" ht="45" x14ac:dyDescent="0.25">
      <c r="A63" s="2" t="s">
        <v>72</v>
      </c>
      <c r="B63" s="12" t="s">
        <v>75</v>
      </c>
      <c r="C63" s="12" t="s">
        <v>76</v>
      </c>
      <c r="D63" s="12" t="s">
        <v>86</v>
      </c>
      <c r="E63" s="13" t="s">
        <v>77</v>
      </c>
      <c r="F63" s="13" t="s">
        <v>78</v>
      </c>
      <c r="G63" s="12" t="s">
        <v>82</v>
      </c>
      <c r="H63" s="12" t="s">
        <v>79</v>
      </c>
      <c r="I63" s="12" t="s">
        <v>80</v>
      </c>
      <c r="J63" s="27" t="s">
        <v>81</v>
      </c>
    </row>
    <row r="64" spans="1:10" x14ac:dyDescent="0.25">
      <c r="A64" s="4" t="s">
        <v>51</v>
      </c>
      <c r="B64" s="17">
        <v>9548</v>
      </c>
      <c r="C64" s="3">
        <v>6.26</v>
      </c>
      <c r="D64" s="3">
        <v>35</v>
      </c>
      <c r="E64" s="17">
        <v>5289</v>
      </c>
      <c r="F64" s="17">
        <v>42117</v>
      </c>
      <c r="G64" s="17">
        <v>462</v>
      </c>
      <c r="H64" s="17">
        <v>10</v>
      </c>
      <c r="I64" s="17">
        <v>2100</v>
      </c>
      <c r="J64" s="18">
        <v>9100</v>
      </c>
    </row>
    <row r="65" spans="1:10" x14ac:dyDescent="0.25">
      <c r="A65" s="4" t="s">
        <v>52</v>
      </c>
      <c r="B65" s="17">
        <v>12920</v>
      </c>
      <c r="C65" s="3">
        <v>8.8000000000000007</v>
      </c>
      <c r="D65" s="3">
        <v>37.5</v>
      </c>
      <c r="E65" s="17">
        <v>6215</v>
      </c>
      <c r="F65" s="17">
        <v>36420</v>
      </c>
      <c r="G65" s="17">
        <v>15800</v>
      </c>
      <c r="H65" s="17">
        <v>9</v>
      </c>
      <c r="I65" s="17">
        <v>3024</v>
      </c>
      <c r="J65" s="18">
        <v>10250</v>
      </c>
    </row>
    <row r="66" spans="1:10" x14ac:dyDescent="0.25">
      <c r="A66" s="4" t="s">
        <v>53</v>
      </c>
      <c r="B66" s="17">
        <v>2981</v>
      </c>
      <c r="C66" s="3">
        <v>5.5</v>
      </c>
      <c r="D66" s="3">
        <v>40</v>
      </c>
      <c r="E66" s="17">
        <v>2040</v>
      </c>
      <c r="F66" s="17">
        <v>10397</v>
      </c>
      <c r="G66" s="17">
        <v>4887</v>
      </c>
      <c r="H66" s="17">
        <v>4</v>
      </c>
      <c r="I66" s="17">
        <v>1020</v>
      </c>
      <c r="J66" s="18">
        <v>2858</v>
      </c>
    </row>
    <row r="67" spans="1:10" x14ac:dyDescent="0.25">
      <c r="A67" s="4" t="s">
        <v>54</v>
      </c>
      <c r="B67" s="17">
        <v>24069</v>
      </c>
      <c r="C67" s="3">
        <v>20</v>
      </c>
      <c r="D67" s="3">
        <v>40</v>
      </c>
      <c r="E67" s="17">
        <v>12663</v>
      </c>
      <c r="F67" s="17">
        <v>123806</v>
      </c>
      <c r="G67" s="17">
        <v>9714</v>
      </c>
      <c r="H67" s="17">
        <v>10</v>
      </c>
      <c r="I67" s="17">
        <v>22415</v>
      </c>
      <c r="J67" s="18">
        <v>16000</v>
      </c>
    </row>
    <row r="68" spans="1:10" x14ac:dyDescent="0.25">
      <c r="A68" s="4" t="s">
        <v>55</v>
      </c>
      <c r="B68" s="17">
        <v>13256</v>
      </c>
      <c r="C68" s="3">
        <v>10</v>
      </c>
      <c r="D68" s="3">
        <v>40</v>
      </c>
      <c r="E68" s="17">
        <v>4599</v>
      </c>
      <c r="F68" s="17">
        <v>119872</v>
      </c>
      <c r="G68" s="17">
        <v>839</v>
      </c>
      <c r="H68" s="17">
        <v>16</v>
      </c>
      <c r="I68" s="17">
        <v>3494</v>
      </c>
      <c r="J68" s="18">
        <v>7970</v>
      </c>
    </row>
    <row r="69" spans="1:10" x14ac:dyDescent="0.25">
      <c r="A69" s="4" t="s">
        <v>56</v>
      </c>
      <c r="B69" s="17">
        <v>1650</v>
      </c>
      <c r="C69" s="3">
        <v>3.04</v>
      </c>
      <c r="D69" s="3">
        <v>35</v>
      </c>
      <c r="E69" s="17">
        <v>759</v>
      </c>
      <c r="F69" s="17">
        <v>5915</v>
      </c>
      <c r="G69" s="17">
        <v>1084</v>
      </c>
      <c r="H69" s="17">
        <v>3</v>
      </c>
      <c r="I69" s="17">
        <v>300</v>
      </c>
      <c r="J69" s="18">
        <v>3600</v>
      </c>
    </row>
    <row r="70" spans="1:10" x14ac:dyDescent="0.25">
      <c r="A70" s="4" t="s">
        <v>57</v>
      </c>
      <c r="B70" s="17">
        <v>14407</v>
      </c>
      <c r="C70" s="3">
        <v>14</v>
      </c>
      <c r="D70" s="3">
        <v>40</v>
      </c>
      <c r="E70" s="17">
        <v>8290</v>
      </c>
      <c r="F70" s="17">
        <v>80000</v>
      </c>
      <c r="G70" s="17">
        <v>11678</v>
      </c>
      <c r="H70" s="17">
        <v>11</v>
      </c>
      <c r="I70" s="17">
        <v>4015</v>
      </c>
      <c r="J70" s="18">
        <v>13000</v>
      </c>
    </row>
    <row r="71" spans="1:10" x14ac:dyDescent="0.25">
      <c r="A71" s="4" t="s">
        <v>58</v>
      </c>
      <c r="B71" s="17">
        <v>4226</v>
      </c>
      <c r="C71" s="3">
        <v>5.75</v>
      </c>
      <c r="D71" s="3">
        <v>35</v>
      </c>
      <c r="E71" s="17">
        <v>2457</v>
      </c>
      <c r="F71" s="17">
        <v>24988</v>
      </c>
      <c r="G71" s="17">
        <v>1133</v>
      </c>
      <c r="H71" s="17">
        <v>5</v>
      </c>
      <c r="I71" s="17">
        <v>2345</v>
      </c>
      <c r="J71" s="18">
        <v>10000</v>
      </c>
    </row>
    <row r="72" spans="1:10" x14ac:dyDescent="0.25">
      <c r="A72" s="4" t="s">
        <v>59</v>
      </c>
      <c r="B72" s="17">
        <v>2866</v>
      </c>
      <c r="C72" s="3">
        <v>3.8</v>
      </c>
      <c r="D72" s="3">
        <v>35</v>
      </c>
      <c r="E72" s="17">
        <v>1879</v>
      </c>
      <c r="F72" s="17">
        <v>10400</v>
      </c>
      <c r="G72" s="17">
        <v>6240</v>
      </c>
      <c r="H72" s="17">
        <v>4</v>
      </c>
      <c r="I72" s="17">
        <v>2496</v>
      </c>
      <c r="J72" s="18">
        <v>3235</v>
      </c>
    </row>
    <row r="73" spans="1:10" x14ac:dyDescent="0.25">
      <c r="A73" s="4" t="s">
        <v>60</v>
      </c>
      <c r="B73" s="17">
        <v>275</v>
      </c>
      <c r="C73" s="3">
        <v>1</v>
      </c>
      <c r="D73" s="3">
        <v>35</v>
      </c>
      <c r="E73" s="17">
        <v>433</v>
      </c>
      <c r="F73" s="17">
        <v>2744</v>
      </c>
      <c r="G73" s="17">
        <v>1300</v>
      </c>
      <c r="H73" s="17">
        <v>4</v>
      </c>
      <c r="I73" s="17">
        <v>128</v>
      </c>
      <c r="J73" s="18">
        <v>1531</v>
      </c>
    </row>
    <row r="74" spans="1:10" x14ac:dyDescent="0.25">
      <c r="A74" s="4" t="s">
        <v>61</v>
      </c>
      <c r="B74" s="17">
        <v>8222</v>
      </c>
      <c r="C74" s="3">
        <v>7</v>
      </c>
      <c r="D74" s="3">
        <v>40</v>
      </c>
      <c r="E74" s="17">
        <v>2962</v>
      </c>
      <c r="F74" s="17">
        <v>32000</v>
      </c>
      <c r="G74" s="17">
        <v>1275</v>
      </c>
      <c r="H74" s="17">
        <v>3</v>
      </c>
      <c r="I74" s="17">
        <v>1498</v>
      </c>
      <c r="J74" s="18">
        <v>3328</v>
      </c>
    </row>
    <row r="75" spans="1:10" x14ac:dyDescent="0.25">
      <c r="A75" s="4" t="s">
        <v>62</v>
      </c>
      <c r="B75" s="17">
        <v>5782</v>
      </c>
      <c r="C75" s="3">
        <v>4.3099999999999996</v>
      </c>
      <c r="D75" s="3">
        <v>35</v>
      </c>
      <c r="E75" s="17">
        <v>3105</v>
      </c>
      <c r="F75" s="17">
        <v>27153</v>
      </c>
      <c r="G75" s="17">
        <v>1689</v>
      </c>
      <c r="H75" s="17">
        <v>5</v>
      </c>
      <c r="I75" s="17">
        <v>1090</v>
      </c>
      <c r="J75" s="18">
        <v>1300</v>
      </c>
    </row>
    <row r="76" spans="1:10" x14ac:dyDescent="0.25">
      <c r="A76" s="4" t="s">
        <v>63</v>
      </c>
      <c r="B76" s="17">
        <v>19038</v>
      </c>
      <c r="C76" s="3">
        <v>14</v>
      </c>
      <c r="D76" s="3">
        <v>35</v>
      </c>
      <c r="E76" s="17">
        <v>10023</v>
      </c>
      <c r="F76" s="17">
        <v>96911</v>
      </c>
      <c r="G76" s="17">
        <v>13282</v>
      </c>
      <c r="H76" s="17">
        <v>16</v>
      </c>
      <c r="I76" s="17">
        <v>4531</v>
      </c>
      <c r="J76" s="18">
        <v>13176</v>
      </c>
    </row>
    <row r="77" spans="1:10" x14ac:dyDescent="0.25">
      <c r="A77" s="4" t="s">
        <v>64</v>
      </c>
      <c r="B77" s="17">
        <v>5658</v>
      </c>
      <c r="C77" s="3">
        <v>5.39</v>
      </c>
      <c r="D77" s="3">
        <v>35</v>
      </c>
      <c r="E77" s="17">
        <v>4256</v>
      </c>
      <c r="F77" s="17">
        <v>53200</v>
      </c>
      <c r="G77" s="17">
        <v>1023</v>
      </c>
      <c r="H77" s="17">
        <v>2</v>
      </c>
      <c r="I77" s="17">
        <v>3135</v>
      </c>
      <c r="J77" s="18">
        <v>4960</v>
      </c>
    </row>
    <row r="78" spans="1:10" x14ac:dyDescent="0.25">
      <c r="A78" s="4" t="s">
        <v>65</v>
      </c>
      <c r="B78" s="17">
        <v>12660</v>
      </c>
      <c r="C78" s="3">
        <v>10</v>
      </c>
      <c r="D78" s="3">
        <v>35</v>
      </c>
      <c r="E78" s="17">
        <v>2817</v>
      </c>
      <c r="F78" s="17">
        <v>44980</v>
      </c>
      <c r="G78" s="17">
        <v>12150</v>
      </c>
      <c r="H78" s="17">
        <v>6</v>
      </c>
      <c r="I78" s="17">
        <v>2378</v>
      </c>
      <c r="J78" s="18">
        <v>5400</v>
      </c>
    </row>
    <row r="79" spans="1:10" x14ac:dyDescent="0.25">
      <c r="A79" s="4" t="s">
        <v>66</v>
      </c>
      <c r="B79" s="17">
        <v>3197</v>
      </c>
      <c r="C79" s="3">
        <v>1.95</v>
      </c>
      <c r="D79" s="3">
        <v>38</v>
      </c>
      <c r="E79" s="17">
        <v>1234</v>
      </c>
      <c r="F79" s="17">
        <v>15428</v>
      </c>
      <c r="G79" s="17">
        <v>750</v>
      </c>
      <c r="H79" s="17">
        <v>7</v>
      </c>
      <c r="I79" s="17">
        <v>1447</v>
      </c>
      <c r="J79" s="18">
        <v>3720</v>
      </c>
    </row>
    <row r="80" spans="1:10" x14ac:dyDescent="0.25">
      <c r="A80" s="4" t="s">
        <v>67</v>
      </c>
      <c r="B80" s="17">
        <v>6287</v>
      </c>
      <c r="C80" s="3">
        <v>7.5</v>
      </c>
      <c r="D80" s="3">
        <v>35</v>
      </c>
      <c r="E80" s="17">
        <v>4574</v>
      </c>
      <c r="F80" s="17">
        <v>71881</v>
      </c>
      <c r="G80" s="17">
        <v>11742</v>
      </c>
      <c r="H80" s="17">
        <v>6</v>
      </c>
      <c r="I80" s="17">
        <v>3024</v>
      </c>
      <c r="J80" s="18">
        <v>8000</v>
      </c>
    </row>
    <row r="81" spans="1:10" x14ac:dyDescent="0.25">
      <c r="A81" s="5" t="s">
        <v>12</v>
      </c>
      <c r="B81" s="21">
        <f>SUM(B64:B80)</f>
        <v>147042</v>
      </c>
      <c r="C81" s="26">
        <f>SUM(C64:C80)</f>
        <v>128.30000000000001</v>
      </c>
      <c r="D81" s="35">
        <f>AVERAGE(D64:D80)</f>
        <v>36.794117647058826</v>
      </c>
      <c r="E81" s="21">
        <f t="shared" ref="E81:J81" si="4">SUM(E64:E80)</f>
        <v>73595</v>
      </c>
      <c r="F81" s="21">
        <f t="shared" si="4"/>
        <v>798212</v>
      </c>
      <c r="G81" s="21">
        <f t="shared" si="4"/>
        <v>95048</v>
      </c>
      <c r="H81" s="21">
        <f t="shared" si="4"/>
        <v>121</v>
      </c>
      <c r="I81" s="21">
        <f t="shared" si="4"/>
        <v>58440</v>
      </c>
      <c r="J81" s="7">
        <f t="shared" si="4"/>
        <v>117428</v>
      </c>
    </row>
    <row r="82" spans="1:10" x14ac:dyDescent="0.25">
      <c r="G82" s="23"/>
      <c r="H82" s="23"/>
      <c r="I82" s="23"/>
      <c r="J82" s="23"/>
    </row>
    <row r="83" spans="1:10" x14ac:dyDescent="0.25">
      <c r="A83" s="31" t="s">
        <v>68</v>
      </c>
      <c r="B83" s="32">
        <f>SUM(B13,B40,B50,B60,B81)</f>
        <v>618956</v>
      </c>
      <c r="C83" s="33">
        <f>SUM(C13,C40,C50,C60,C81)</f>
        <v>500.61000000000007</v>
      </c>
      <c r="D83" s="34">
        <f>AVERAGE(D13,D40,D50,D60,D81)</f>
        <v>36.747459893048131</v>
      </c>
      <c r="E83" s="32">
        <f t="shared" ref="E83:J83" si="5">SUM(E13,E40,E50,E60,E81)</f>
        <v>306769</v>
      </c>
      <c r="F83" s="32">
        <f t="shared" si="5"/>
        <v>2764684</v>
      </c>
      <c r="G83" s="32">
        <f t="shared" si="5"/>
        <v>461396</v>
      </c>
      <c r="H83" s="32">
        <f t="shared" si="5"/>
        <v>579</v>
      </c>
      <c r="I83" s="32">
        <f t="shared" si="5"/>
        <v>215154</v>
      </c>
      <c r="J83" s="32">
        <f t="shared" si="5"/>
        <v>493145</v>
      </c>
    </row>
    <row r="84" spans="1:10" x14ac:dyDescent="0.25">
      <c r="A84" s="28"/>
      <c r="B84" s="29"/>
      <c r="C84" s="30"/>
      <c r="D84" s="30"/>
      <c r="E84" s="29"/>
      <c r="F84" s="29"/>
      <c r="G84" s="29"/>
      <c r="H84" s="29"/>
      <c r="I84" s="29"/>
      <c r="J84" s="29"/>
    </row>
    <row r="85" spans="1:10" x14ac:dyDescent="0.25">
      <c r="A85" s="6" t="s">
        <v>85</v>
      </c>
    </row>
  </sheetData>
  <pageMargins left="0.25" right="0.25" top="0.75" bottom="0.75" header="0.3" footer="0.3"/>
  <pageSetup orientation="landscape" r:id="rId1"/>
  <headerFooter>
    <oddHeader>&amp;L&amp;18Member Library Information 2024</oddHeader>
    <firstHeader>&amp;C&amp;18Member Library Information 2024</firstHeader>
  </headerFooter>
  <ignoredErrors>
    <ignoredError sqref="D1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7c_time xmlns="c02dc7c5-92d6-40e4-8076-de72fa6f9102" xsi:nil="true"/>
    <SharedWithUsers xmlns="2f1d61cd-c050-4168-be77-bae7416d0414">
      <UserInfo>
        <DisplayName/>
        <AccountId xsi:nil="true"/>
        <AccountType/>
      </UserInfo>
    </SharedWithUsers>
    <lcf76f155ced4ddcb4097134ff3c332f xmlns="c02dc7c5-92d6-40e4-8076-de72fa6f9102">
      <Terms xmlns="http://schemas.microsoft.com/office/infopath/2007/PartnerControls"/>
    </lcf76f155ced4ddcb4097134ff3c332f>
    <TaxCatchAll xmlns="2f1d61cd-c050-4168-be77-bae7416d04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8" ma:contentTypeDescription="Create a new document." ma:contentTypeScope="" ma:versionID="9b07fd67f242620e44a73df43f2af406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2a70cf467c67b7ab18feedbe18d8550d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170E55-4D6B-47EA-8275-FE67711D7970}">
  <ds:schemaRefs>
    <ds:schemaRef ds:uri="http://schemas.microsoft.com/office/2006/metadata/properties"/>
    <ds:schemaRef ds:uri="http://schemas.microsoft.com/office/infopath/2007/PartnerControls"/>
    <ds:schemaRef ds:uri="c02dc7c5-92d6-40e4-8076-de72fa6f9102"/>
    <ds:schemaRef ds:uri="2f1d61cd-c050-4168-be77-bae7416d0414"/>
  </ds:schemaRefs>
</ds:datastoreItem>
</file>

<file path=customXml/itemProps2.xml><?xml version="1.0" encoding="utf-8"?>
<ds:datastoreItem xmlns:ds="http://schemas.openxmlformats.org/officeDocument/2006/customXml" ds:itemID="{65412C29-F03F-4137-A41D-CFB9A533CA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76BDC8-7D3C-4A2B-8BAE-9482463833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dc7c5-92d6-40e4-8076-de72fa6f9102"/>
    <ds:schemaRef ds:uri="2f1d61cd-c050-4168-be77-bae7416d0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Laurie Shedrick</cp:lastModifiedBy>
  <cp:lastPrinted>2026-01-20T19:58:12Z</cp:lastPrinted>
  <dcterms:created xsi:type="dcterms:W3CDTF">2025-11-21T14:00:28Z</dcterms:created>
  <dcterms:modified xsi:type="dcterms:W3CDTF">2026-02-02T16:06:09Z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0x010100555D47F96645BD48B29F7991E706BCCE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