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AnnualDatabyCounty/"/>
    </mc:Choice>
  </mc:AlternateContent>
  <xr:revisionPtr revIDLastSave="178" documentId="11_DC79258ADF2E69DAD31064DCDFBD2485C3F3183E" xr6:coauthVersionLast="47" xr6:coauthVersionMax="47" xr10:uidLastSave="{03380D7E-091D-45D3-B166-5EEF1428379A}"/>
  <bookViews>
    <workbookView xWindow="-120" yWindow="-120" windowWidth="29040" windowHeight="15840" xr2:uid="{00000000-000D-0000-FFFF-FFFF00000000}"/>
  </bookViews>
  <sheets>
    <sheet name="Salary" sheetId="4" r:id="rId1"/>
  </sheets>
  <definedNames>
    <definedName name="_xlnm.Print_Area" localSheetId="0">Salary!$A$2:$K$108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4" l="1"/>
  <c r="C57" i="4" l="1"/>
  <c r="D57" i="4"/>
  <c r="E57" i="4"/>
  <c r="F57" i="4"/>
  <c r="G57" i="4"/>
  <c r="H57" i="4"/>
  <c r="I57" i="4"/>
  <c r="J57" i="4"/>
  <c r="J47" i="4" l="1"/>
  <c r="H47" i="4"/>
  <c r="F47" i="4"/>
  <c r="D47" i="4"/>
  <c r="K47" i="4"/>
  <c r="I47" i="4"/>
  <c r="G47" i="4"/>
  <c r="E47" i="4"/>
  <c r="C47" i="4"/>
  <c r="G91" i="4"/>
  <c r="H91" i="4"/>
  <c r="H93" i="4"/>
  <c r="G17" i="4"/>
  <c r="H17" i="4"/>
  <c r="E91" i="4"/>
  <c r="F91" i="4"/>
  <c r="I91" i="4"/>
  <c r="J91" i="4"/>
  <c r="K91" i="4"/>
  <c r="K67" i="4"/>
  <c r="K57" i="4"/>
  <c r="K17" i="4"/>
  <c r="J67" i="4"/>
  <c r="J17" i="4"/>
  <c r="F93" i="4"/>
  <c r="J93" i="4"/>
  <c r="F67" i="4"/>
  <c r="H67" i="4"/>
  <c r="E67" i="4"/>
  <c r="G67" i="4"/>
  <c r="I67" i="4"/>
  <c r="E17" i="4"/>
  <c r="F17" i="4"/>
  <c r="I17" i="4"/>
  <c r="D93" i="4"/>
  <c r="D91" i="4"/>
  <c r="D67" i="4"/>
  <c r="D17" i="4"/>
  <c r="C17" i="4"/>
  <c r="C67" i="4"/>
  <c r="I93" i="4" l="1"/>
  <c r="G93" i="4"/>
  <c r="K93" i="4"/>
  <c r="E93" i="4"/>
  <c r="C93" i="4" l="1"/>
</calcChain>
</file>

<file path=xl/sharedStrings.xml><?xml version="1.0" encoding="utf-8"?>
<sst xmlns="http://schemas.openxmlformats.org/spreadsheetml/2006/main" count="187" uniqueCount="93">
  <si>
    <t>SystemTotal/Average</t>
  </si>
  <si>
    <t>Beekman</t>
  </si>
  <si>
    <t>Columbia</t>
  </si>
  <si>
    <t>Claverack</t>
  </si>
  <si>
    <t>Germantown</t>
  </si>
  <si>
    <t>Hillsdale</t>
  </si>
  <si>
    <t>Hudson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</si>
  <si>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</si>
  <si>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</si>
  <si>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</si>
  <si>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</si>
  <si>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</si>
  <si>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</si>
  <si>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</si>
  <si>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</si>
  <si>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Dover Plains</t>
  </si>
  <si>
    <t>East Fishkill</t>
  </si>
  <si>
    <t>Fishkill</t>
  </si>
  <si>
    <t>LaGrange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</si>
  <si>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</si>
  <si>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</si>
  <si>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</si>
  <si>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</si>
  <si>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</si>
  <si>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</si>
  <si>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</si>
  <si>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</si>
  <si>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Tivoli</t>
  </si>
  <si>
    <t>Wappingers Falls</t>
  </si>
  <si>
    <t>Greene</t>
  </si>
  <si>
    <t>Athens</t>
  </si>
  <si>
    <t>Cairo</t>
  </si>
  <si>
    <t>Coxsackie</t>
  </si>
  <si>
    <t>Greenville</t>
  </si>
  <si>
    <t>Hunter</t>
  </si>
  <si>
    <t>Putnam</t>
  </si>
  <si>
    <t>Brewster</t>
  </si>
  <si>
    <t>Carmel</t>
  </si>
  <si>
    <t>Cold Spring</t>
  </si>
  <si>
    <t>Garrison</t>
  </si>
  <si>
    <t>Kent</t>
  </si>
  <si>
    <t>Mahopac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</si>
  <si>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</si>
  <si>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</si>
  <si>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</si>
  <si>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</si>
  <si>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</si>
  <si>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</si>
  <si>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</si>
  <si>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</si>
  <si>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Phoenicia</t>
  </si>
  <si>
    <t>Pine Hill</t>
  </si>
  <si>
    <t>Rosendale</t>
  </si>
  <si>
    <t>Saugerties</t>
  </si>
  <si>
    <t>Stone Ridge</t>
  </si>
  <si>
    <t>Town of Ulster</t>
  </si>
  <si>
    <t>West Hurley</t>
  </si>
  <si>
    <t>Woodstock</t>
  </si>
  <si>
    <t>Paid Staff</t>
  </si>
  <si>
    <t>Full-time equiv.</t>
  </si>
  <si>
    <t>Kinderhook</t>
  </si>
  <si>
    <t>Clinton Corners</t>
  </si>
  <si>
    <t>Hyde Park</t>
  </si>
  <si>
    <t>Millbrook</t>
  </si>
  <si>
    <t>Patterson</t>
  </si>
  <si>
    <t>Plattekill</t>
  </si>
  <si>
    <t>(FTE Hrs./Week)</t>
  </si>
  <si>
    <t>County Total/Average</t>
  </si>
  <si>
    <t>Total FTE</t>
  </si>
  <si>
    <t xml:space="preserve">Chartered </t>
  </si>
  <si>
    <t>Population</t>
  </si>
  <si>
    <t>Chatham</t>
  </si>
  <si>
    <t>Poughkeepsie</t>
  </si>
  <si>
    <t>Highland</t>
  </si>
  <si>
    <t>Chartered Population</t>
  </si>
  <si>
    <t>Full-time equiv. (FTE Hrs./Week)</t>
  </si>
  <si>
    <t>Library Manager (not Cerified)</t>
  </si>
  <si>
    <t>Library Director (Cerified)</t>
  </si>
  <si>
    <t>Library Director (Cerified) - FTE</t>
  </si>
  <si>
    <t>Library Manager (not Cerified) - FTE</t>
  </si>
  <si>
    <t>Entry Level Librarian (Certified)</t>
  </si>
  <si>
    <t>Entry Level Librarian (Certified) - FTE</t>
  </si>
  <si>
    <t>N/A</t>
  </si>
  <si>
    <t>0.8</t>
  </si>
  <si>
    <t>Salary Information 2023</t>
  </si>
  <si>
    <t>0.67</t>
  </si>
  <si>
    <t>0.40</t>
  </si>
  <si>
    <t>,</t>
  </si>
  <si>
    <t>Mountain Top</t>
  </si>
  <si>
    <t>Stanford</t>
  </si>
  <si>
    <t>Catskill (town)</t>
  </si>
  <si>
    <t>Windham (town)</t>
  </si>
  <si>
    <t>Olive Free Library Assoc.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</si>
</sst>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"/>
    <numFmt numFmtId="166" formatCode="&quot;$&quot;#,##0"/>
    <numFmt numFmtId="167" formatCode="\$#,##0"/>
  </numFmts>
  <fonts count="38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 Narrow"/>
      <family val="2"/>
    </font>
    <font>
      <b/>
      <i/>
      <sz val="14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System"/>
      <family val="2"/>
    </font>
    <font>
      <sz val="9"/>
      <color indexed="8"/>
      <name val="System"/>
      <family val="2"/>
    </font>
    <font>
      <i/>
      <sz val="10"/>
      <color indexed="8"/>
      <name val="Arial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9"/>
      <color indexed="8"/>
      <name val="Century Gothic"/>
      <family val="2"/>
    </font>
    <font>
      <b/>
      <i/>
      <sz val="14"/>
      <color indexed="8"/>
      <name val="Century Gothic"/>
      <family val="2"/>
    </font>
    <font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b/>
      <sz val="18"/>
      <color indexed="8"/>
      <name val="Century Gothic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18"/>
      <name val="Calibri"/>
      <family val="2"/>
    </font>
    <font>
      <sz val="10"/>
      <color indexed="8"/>
      <name val="Calibri"/>
      <family val="2"/>
    </font>
    <font>
      <vertAlign val="subscript"/>
      <sz val="13.5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b/>
      <i/>
      <sz val="9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/>
    <xf numFmtId="0" fontId="6" fillId="0" borderId="0"/>
    <xf numFmtId="0" fontId="6" fillId="0" borderId="0"/>
    <xf numFmtId="0" fontId="28" fillId="0" borderId="0"/>
    <xf numFmtId="0" fontId="3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3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9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0" borderId="1" xfId="0" applyFont="1" applyBorder="1"/>
    <xf numFmtId="0" fontId="12" fillId="0" borderId="2" xfId="0" applyFont="1" applyBorder="1"/>
    <xf numFmtId="3" fontId="12" fillId="0" borderId="2" xfId="0" applyNumberFormat="1" applyFont="1" applyBorder="1" applyAlignment="1">
      <alignment horizontal="right"/>
    </xf>
    <xf numFmtId="0" fontId="12" fillId="3" borderId="0" xfId="0" applyFont="1" applyFill="1"/>
    <xf numFmtId="3" fontId="12" fillId="3" borderId="0" xfId="0" applyNumberFormat="1" applyFont="1" applyFill="1"/>
    <xf numFmtId="0" fontId="12" fillId="0" borderId="0" xfId="0" applyFont="1"/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right"/>
    </xf>
    <xf numFmtId="0" fontId="12" fillId="0" borderId="3" xfId="0" applyFont="1" applyBorder="1" applyAlignment="1">
      <alignment horizontal="left"/>
    </xf>
    <xf numFmtId="3" fontId="13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3" xfId="0" applyFont="1" applyBorder="1"/>
    <xf numFmtId="0" fontId="17" fillId="0" borderId="2" xfId="0" applyFont="1" applyBorder="1"/>
    <xf numFmtId="3" fontId="11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2" xfId="0" applyFont="1" applyBorder="1"/>
    <xf numFmtId="0" fontId="29" fillId="0" borderId="3" xfId="0" applyFont="1" applyBorder="1"/>
    <xf numFmtId="0" fontId="29" fillId="0" borderId="2" xfId="0" applyFont="1" applyBorder="1" applyAlignment="1">
      <alignment horizontal="left"/>
    </xf>
    <xf numFmtId="0" fontId="29" fillId="0" borderId="2" xfId="0" applyFont="1" applyBorder="1"/>
    <xf numFmtId="0" fontId="30" fillId="0" borderId="2" xfId="0" applyFont="1" applyBorder="1" applyAlignment="1">
      <alignment horizontal="left"/>
    </xf>
    <xf numFmtId="3" fontId="29" fillId="0" borderId="2" xfId="0" applyNumberFormat="1" applyFont="1" applyBorder="1" applyAlignment="1">
      <alignment horizontal="right"/>
    </xf>
    <xf numFmtId="0" fontId="31" fillId="0" borderId="1" xfId="0" applyFont="1" applyBorder="1"/>
    <xf numFmtId="3" fontId="31" fillId="0" borderId="0" xfId="0" applyNumberFormat="1" applyFont="1" applyAlignment="1">
      <alignment horizontal="right"/>
    </xf>
    <xf numFmtId="3" fontId="31" fillId="0" borderId="3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4" fillId="0" borderId="2" xfId="0" applyFont="1" applyBorder="1"/>
    <xf numFmtId="0" fontId="25" fillId="0" borderId="2" xfId="0" applyFont="1" applyBorder="1" applyAlignment="1">
      <alignment horizontal="left"/>
    </xf>
    <xf numFmtId="0" fontId="26" fillId="4" borderId="0" xfId="0" applyFont="1" applyFill="1" applyAlignment="1">
      <alignment horizontal="left"/>
    </xf>
    <xf numFmtId="0" fontId="20" fillId="2" borderId="0" xfId="0" applyFont="1" applyFill="1"/>
    <xf numFmtId="3" fontId="20" fillId="4" borderId="0" xfId="0" applyNumberFormat="1" applyFont="1" applyFill="1" applyAlignment="1">
      <alignment horizontal="right"/>
    </xf>
    <xf numFmtId="0" fontId="26" fillId="0" borderId="0" xfId="0" applyFont="1"/>
    <xf numFmtId="0" fontId="22" fillId="0" borderId="0" xfId="0" applyFont="1"/>
    <xf numFmtId="0" fontId="26" fillId="0" borderId="0" xfId="0" applyFont="1" applyAlignment="1">
      <alignment horizontal="left"/>
    </xf>
    <xf numFmtId="4" fontId="29" fillId="0" borderId="2" xfId="0" applyNumberFormat="1" applyFont="1" applyBorder="1" applyAlignment="1">
      <alignment horizontal="right"/>
    </xf>
    <xf numFmtId="0" fontId="34" fillId="0" borderId="0" xfId="0" applyFont="1" applyAlignment="1">
      <alignment horizontal="left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left"/>
    </xf>
    <xf numFmtId="0" fontId="30" fillId="0" borderId="0" xfId="0" applyFont="1"/>
    <xf numFmtId="3" fontId="31" fillId="0" borderId="2" xfId="0" applyNumberFormat="1" applyFont="1" applyBorder="1"/>
    <xf numFmtId="4" fontId="31" fillId="0" borderId="2" xfId="0" applyNumberFormat="1" applyFont="1" applyBorder="1"/>
    <xf numFmtId="0" fontId="33" fillId="0" borderId="2" xfId="0" applyFont="1" applyBorder="1" applyAlignment="1">
      <alignment horizontal="left"/>
    </xf>
    <xf numFmtId="166" fontId="29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/>
    <xf numFmtId="166" fontId="13" fillId="0" borderId="2" xfId="0" applyNumberFormat="1" applyFont="1" applyBorder="1" applyAlignment="1">
      <alignment horizontal="right"/>
    </xf>
    <xf numFmtId="166" fontId="13" fillId="0" borderId="2" xfId="0" applyNumberFormat="1" applyFont="1" applyBorder="1"/>
    <xf numFmtId="166" fontId="31" fillId="0" borderId="2" xfId="0" applyNumberFormat="1" applyFont="1" applyBorder="1"/>
    <xf numFmtId="166" fontId="0" fillId="0" borderId="0" xfId="0" applyNumberFormat="1"/>
    <xf numFmtId="0" fontId="8" fillId="0" borderId="0" xfId="0" applyFont="1"/>
    <xf numFmtId="0" fontId="8" fillId="2" borderId="0" xfId="0" applyFont="1" applyFill="1"/>
    <xf numFmtId="0" fontId="35" fillId="0" borderId="0" xfId="0" applyFont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1" fillId="0" borderId="0" xfId="0" applyFont="1"/>
    <xf numFmtId="165" fontId="29" fillId="0" borderId="2" xfId="0" applyNumberFormat="1" applyFont="1" applyBorder="1" applyAlignment="1">
      <alignment horizontal="right"/>
    </xf>
    <xf numFmtId="165" fontId="12" fillId="0" borderId="2" xfId="0" applyNumberFormat="1" applyFont="1" applyBorder="1"/>
    <xf numFmtId="165" fontId="14" fillId="4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13" fillId="0" borderId="2" xfId="0" applyNumberFormat="1" applyFont="1" applyBorder="1"/>
    <xf numFmtId="165" fontId="2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1" fillId="0" borderId="2" xfId="0" applyNumberFormat="1" applyFont="1" applyBorder="1"/>
    <xf numFmtId="165" fontId="12" fillId="0" borderId="2" xfId="0" applyNumberFormat="1" applyFont="1" applyBorder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8" fillId="0" borderId="0" xfId="0" applyNumberFormat="1" applyFont="1"/>
    <xf numFmtId="165" fontId="10" fillId="0" borderId="0" xfId="0" applyNumberFormat="1" applyFont="1"/>
    <xf numFmtId="165" fontId="13" fillId="0" borderId="2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1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 wrapText="1"/>
    </xf>
    <xf numFmtId="165" fontId="31" fillId="0" borderId="1" xfId="0" applyNumberFormat="1" applyFont="1" applyBorder="1" applyAlignment="1">
      <alignment horizontal="right" wrapText="1"/>
    </xf>
    <xf numFmtId="165" fontId="0" fillId="0" borderId="0" xfId="0" applyNumberFormat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0" xfId="0" applyNumberFormat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3" fontId="21" fillId="0" borderId="4" xfId="0" applyNumberFormat="1" applyFont="1" applyBorder="1"/>
    <xf numFmtId="1" fontId="21" fillId="0" borderId="4" xfId="0" applyNumberFormat="1" applyFont="1" applyBorder="1"/>
    <xf numFmtId="1" fontId="21" fillId="0" borderId="4" xfId="0" applyNumberFormat="1" applyFont="1" applyBorder="1" applyAlignment="1">
      <alignment horizontal="left"/>
    </xf>
    <xf numFmtId="167" fontId="21" fillId="0" borderId="4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2" fontId="21" fillId="0" borderId="4" xfId="0" applyNumberFormat="1" applyFont="1" applyBorder="1" applyAlignment="1">
      <alignment horizontal="left"/>
    </xf>
    <xf numFmtId="3" fontId="36" fillId="0" borderId="5" xfId="0" applyNumberFormat="1" applyFont="1" applyBorder="1"/>
    <xf numFmtId="4" fontId="29" fillId="0" borderId="4" xfId="0" applyNumberFormat="1" applyFont="1" applyBorder="1" applyAlignment="1">
      <alignment horizontal="left"/>
    </xf>
    <xf numFmtId="165" fontId="29" fillId="0" borderId="4" xfId="0" applyNumberFormat="1" applyFont="1" applyBorder="1" applyAlignment="1">
      <alignment horizontal="left"/>
    </xf>
    <xf numFmtId="166" fontId="29" fillId="0" borderId="4" xfId="0" applyNumberFormat="1" applyFont="1" applyBorder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165" fontId="31" fillId="0" borderId="4" xfId="0" applyNumberFormat="1" applyFont="1" applyBorder="1" applyAlignment="1">
      <alignment horizontal="left" wrapText="1"/>
    </xf>
    <xf numFmtId="3" fontId="31" fillId="0" borderId="4" xfId="0" applyNumberFormat="1" applyFont="1" applyBorder="1" applyAlignment="1">
      <alignment horizontal="left" wrapText="1"/>
    </xf>
    <xf numFmtId="0" fontId="31" fillId="0" borderId="4" xfId="0" applyFont="1" applyBorder="1" applyAlignment="1">
      <alignment horizontal="left" wrapText="1"/>
    </xf>
    <xf numFmtId="0" fontId="30" fillId="0" borderId="4" xfId="0" applyFont="1" applyBorder="1" applyAlignment="1">
      <alignment horizontal="left"/>
    </xf>
    <xf numFmtId="3" fontId="31" fillId="0" borderId="4" xfId="0" applyNumberFormat="1" applyFont="1" applyBorder="1" applyAlignment="1">
      <alignment horizontal="left"/>
    </xf>
    <xf numFmtId="3" fontId="29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7" fillId="0" borderId="4" xfId="0" applyFont="1" applyBorder="1" applyAlignment="1">
      <alignment horizontal="left"/>
    </xf>
    <xf numFmtId="3" fontId="21" fillId="0" borderId="4" xfId="0" applyNumberFormat="1" applyFont="1" applyBorder="1" applyAlignment="1">
      <alignment horizontal="left"/>
    </xf>
    <xf numFmtId="0" fontId="29" fillId="2" borderId="4" xfId="0" applyFont="1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9"/>
  <sheetViews>
    <sheetView tabSelected="1" topLeftCell="A7" workbookViewId="0">
      <selection activeCell="O83" sqref="O83"/>
    </sheetView>
  </sheetViews>
  <sheetFormatPr defaultRowHeight="12.75" outlineLevelRow="1" x14ac:dyDescent="0.2"/>
  <cols>
    <col min="1" max="1" width="5" customWidth="1"/>
    <col min="2" max="2" width="20.85546875" customWidth="1"/>
    <col min="3" max="3" width="11.28515625" customWidth="1"/>
    <col min="4" max="4" width="13" customWidth="1"/>
    <col min="5" max="5" width="14" customWidth="1"/>
    <col min="6" max="6" width="12.140625" customWidth="1"/>
    <col min="7" max="7" width="11.7109375" customWidth="1"/>
    <col min="8" max="8" width="11.42578125" customWidth="1"/>
    <col min="9" max="9" width="13.28515625" customWidth="1"/>
    <col min="10" max="10" width="11.42578125" customWidth="1"/>
    <col min="11" max="11" width="10.85546875" customWidth="1"/>
  </cols>
  <sheetData>
    <row r="1" spans="1:11" hidden="1" x14ac:dyDescent="0.2"/>
    <row r="2" spans="1:11" ht="29.25" customHeight="1" x14ac:dyDescent="0.35">
      <c r="A2" s="51" t="s">
        <v>84</v>
      </c>
      <c r="B2" s="1"/>
      <c r="C2" s="2"/>
      <c r="D2" s="2"/>
      <c r="E2" s="10"/>
      <c r="F2" s="2"/>
      <c r="G2" s="2"/>
      <c r="H2" s="2"/>
      <c r="I2" s="2"/>
      <c r="J2" s="2"/>
      <c r="K2" s="84"/>
    </row>
    <row r="3" spans="1:11" ht="16.5" customHeight="1" x14ac:dyDescent="0.25">
      <c r="A3" s="30"/>
      <c r="B3" s="31"/>
      <c r="C3" s="100" t="s">
        <v>74</v>
      </c>
      <c r="D3" s="100" t="s">
        <v>75</v>
      </c>
      <c r="E3" s="100" t="s">
        <v>78</v>
      </c>
      <c r="F3" s="100" t="s">
        <v>77</v>
      </c>
      <c r="G3" s="103" t="s">
        <v>79</v>
      </c>
      <c r="H3" s="103" t="s">
        <v>76</v>
      </c>
      <c r="I3" s="100" t="s">
        <v>81</v>
      </c>
      <c r="J3" s="100" t="s">
        <v>80</v>
      </c>
      <c r="K3" s="48"/>
    </row>
    <row r="4" spans="1:11" ht="12.75" customHeight="1" x14ac:dyDescent="0.25">
      <c r="A4" s="32"/>
      <c r="B4" s="33"/>
      <c r="C4" s="101"/>
      <c r="D4" s="101"/>
      <c r="E4" s="101"/>
      <c r="F4" s="101"/>
      <c r="G4" s="104"/>
      <c r="H4" s="104"/>
      <c r="I4" s="104"/>
      <c r="J4" s="104"/>
      <c r="K4" s="49" t="s">
        <v>68</v>
      </c>
    </row>
    <row r="5" spans="1:11" ht="12.75" customHeight="1" x14ac:dyDescent="0.25">
      <c r="A5" s="53" t="s">
        <v>2</v>
      </c>
      <c r="B5" s="34"/>
      <c r="C5" s="102"/>
      <c r="D5" s="102"/>
      <c r="E5" s="102"/>
      <c r="F5" s="102"/>
      <c r="G5" s="105"/>
      <c r="H5" s="105"/>
      <c r="I5" s="105"/>
      <c r="J5" s="105"/>
      <c r="K5" s="50" t="s">
        <v>58</v>
      </c>
    </row>
    <row r="6" spans="1:11" ht="18" customHeight="1" outlineLevel="1" x14ac:dyDescent="0.2">
      <c r="A6" s="43"/>
      <c r="B6" s="44" t="s">
        <v>71</v>
      </c>
      <c r="C6" s="111">
        <v>9194</v>
      </c>
      <c r="D6" s="113">
        <v>37.5</v>
      </c>
      <c r="E6" s="113">
        <v>1</v>
      </c>
      <c r="F6" s="114">
        <v>66000</v>
      </c>
      <c r="G6" s="113">
        <v>0</v>
      </c>
      <c r="H6" s="114">
        <v>0</v>
      </c>
      <c r="I6" s="113">
        <v>0</v>
      </c>
      <c r="J6" s="114">
        <v>0</v>
      </c>
      <c r="K6" s="113">
        <v>5.4</v>
      </c>
    </row>
    <row r="7" spans="1:11" ht="18" customHeight="1" outlineLevel="1" x14ac:dyDescent="0.2">
      <c r="A7" s="45"/>
      <c r="B7" s="44" t="s">
        <v>3</v>
      </c>
      <c r="C7" s="111">
        <v>4681</v>
      </c>
      <c r="D7" s="113">
        <v>40</v>
      </c>
      <c r="E7" s="115" t="s">
        <v>82</v>
      </c>
      <c r="F7" s="115" t="s">
        <v>82</v>
      </c>
      <c r="G7" s="113">
        <v>0.78</v>
      </c>
      <c r="H7" s="114">
        <v>41345</v>
      </c>
      <c r="I7" s="115" t="s">
        <v>82</v>
      </c>
      <c r="J7" s="115" t="s">
        <v>82</v>
      </c>
      <c r="K7" s="113">
        <v>1.98</v>
      </c>
    </row>
    <row r="8" spans="1:11" ht="18" customHeight="1" outlineLevel="1" x14ac:dyDescent="0.2">
      <c r="A8" s="45"/>
      <c r="B8" s="44" t="s">
        <v>4</v>
      </c>
      <c r="C8" s="111">
        <v>1936</v>
      </c>
      <c r="D8" s="113">
        <v>35</v>
      </c>
      <c r="E8" s="113">
        <v>0</v>
      </c>
      <c r="F8" s="114">
        <v>0</v>
      </c>
      <c r="G8" s="113">
        <v>0.87</v>
      </c>
      <c r="H8" s="114">
        <v>36060</v>
      </c>
      <c r="I8" s="113">
        <v>0</v>
      </c>
      <c r="J8" s="114">
        <v>0</v>
      </c>
      <c r="K8" s="113">
        <v>1.62</v>
      </c>
    </row>
    <row r="9" spans="1:11" ht="18" customHeight="1" outlineLevel="1" x14ac:dyDescent="0.2">
      <c r="A9" s="45"/>
      <c r="B9" s="44" t="s">
        <v>5</v>
      </c>
      <c r="C9" s="111">
        <v>6617</v>
      </c>
      <c r="D9" s="113">
        <v>30</v>
      </c>
      <c r="E9" s="113">
        <v>1</v>
      </c>
      <c r="F9" s="114">
        <v>68696</v>
      </c>
      <c r="G9" s="115" t="s">
        <v>82</v>
      </c>
      <c r="H9" s="115" t="s">
        <v>82</v>
      </c>
      <c r="I9" s="115" t="s">
        <v>85</v>
      </c>
      <c r="J9" s="114">
        <v>20558</v>
      </c>
      <c r="K9" s="113">
        <v>5.37</v>
      </c>
    </row>
    <row r="10" spans="1:11" ht="18" customHeight="1" outlineLevel="1" x14ac:dyDescent="0.2">
      <c r="A10" s="45"/>
      <c r="B10" s="44" t="s">
        <v>6</v>
      </c>
      <c r="C10" s="111">
        <v>10367</v>
      </c>
      <c r="D10" s="113">
        <v>40</v>
      </c>
      <c r="E10" s="113">
        <v>1</v>
      </c>
      <c r="F10" s="114">
        <v>72521</v>
      </c>
      <c r="G10" s="115" t="s">
        <v>82</v>
      </c>
      <c r="H10" s="115" t="s">
        <v>82</v>
      </c>
      <c r="I10" s="113">
        <v>1</v>
      </c>
      <c r="J10" s="114">
        <v>50455</v>
      </c>
      <c r="K10" s="113">
        <v>7</v>
      </c>
    </row>
    <row r="11" spans="1:11" ht="18" customHeight="1" outlineLevel="1" x14ac:dyDescent="0.2">
      <c r="A11" s="45"/>
      <c r="B11" s="44" t="s">
        <v>60</v>
      </c>
      <c r="C11" s="111">
        <v>6404</v>
      </c>
      <c r="D11" s="113">
        <v>40</v>
      </c>
      <c r="E11" s="113">
        <v>1</v>
      </c>
      <c r="F11" s="114">
        <v>66340</v>
      </c>
      <c r="G11" s="115" t="s">
        <v>82</v>
      </c>
      <c r="H11" s="115" t="s">
        <v>82</v>
      </c>
      <c r="I11" s="113">
        <v>1</v>
      </c>
      <c r="J11" s="114">
        <v>50986</v>
      </c>
      <c r="K11" s="113">
        <v>4.66</v>
      </c>
    </row>
    <row r="12" spans="1:11" ht="18" customHeight="1" outlineLevel="1" x14ac:dyDescent="0.2">
      <c r="A12" s="45"/>
      <c r="B12" s="44" t="s">
        <v>7</v>
      </c>
      <c r="C12" s="112">
        <v>343</v>
      </c>
      <c r="D12" s="113">
        <v>40</v>
      </c>
      <c r="E12" s="115" t="s">
        <v>82</v>
      </c>
      <c r="F12" s="115" t="s">
        <v>82</v>
      </c>
      <c r="G12" s="113">
        <v>0.4</v>
      </c>
      <c r="H12" s="114">
        <v>19136</v>
      </c>
      <c r="I12" s="115" t="s">
        <v>82</v>
      </c>
      <c r="J12" s="115" t="s">
        <v>82</v>
      </c>
      <c r="K12" s="115" t="s">
        <v>86</v>
      </c>
    </row>
    <row r="13" spans="1:11" ht="18" customHeight="1" outlineLevel="1" x14ac:dyDescent="0.2">
      <c r="A13" s="45"/>
      <c r="B13" s="44" t="s">
        <v>8</v>
      </c>
      <c r="C13" s="111">
        <v>2514</v>
      </c>
      <c r="D13" s="113">
        <v>25</v>
      </c>
      <c r="E13" s="115" t="s">
        <v>82</v>
      </c>
      <c r="F13" s="115" t="s">
        <v>82</v>
      </c>
      <c r="G13" s="113">
        <v>1.5</v>
      </c>
      <c r="H13" s="114">
        <v>48510</v>
      </c>
      <c r="I13" s="113">
        <v>0</v>
      </c>
      <c r="J13" s="115" t="s">
        <v>82</v>
      </c>
      <c r="K13" s="113">
        <v>2.7</v>
      </c>
    </row>
    <row r="14" spans="1:11" ht="18" customHeight="1" outlineLevel="1" x14ac:dyDescent="0.2">
      <c r="A14" s="45"/>
      <c r="B14" s="44" t="s">
        <v>9</v>
      </c>
      <c r="C14" s="111">
        <v>1108</v>
      </c>
      <c r="D14" s="113">
        <v>40</v>
      </c>
      <c r="E14" s="113">
        <v>1</v>
      </c>
      <c r="F14" s="114">
        <v>47500</v>
      </c>
      <c r="G14" s="115" t="s">
        <v>82</v>
      </c>
      <c r="H14" s="115" t="s">
        <v>82</v>
      </c>
      <c r="I14" s="115" t="s">
        <v>82</v>
      </c>
      <c r="J14" s="115" t="s">
        <v>82</v>
      </c>
      <c r="K14" s="113">
        <v>1.35</v>
      </c>
    </row>
    <row r="15" spans="1:11" ht="18" customHeight="1" outlineLevel="1" x14ac:dyDescent="0.2">
      <c r="A15" s="45"/>
      <c r="B15" s="44" t="s">
        <v>10</v>
      </c>
      <c r="C15" s="111">
        <v>1377</v>
      </c>
      <c r="D15" s="113">
        <v>40</v>
      </c>
      <c r="E15" s="113">
        <v>0</v>
      </c>
      <c r="F15" s="114">
        <v>0</v>
      </c>
      <c r="G15" s="113">
        <v>0.6</v>
      </c>
      <c r="H15" s="114">
        <v>25860</v>
      </c>
      <c r="I15" s="113">
        <v>0</v>
      </c>
      <c r="J15" s="114">
        <v>0</v>
      </c>
      <c r="K15" s="113">
        <v>1.6</v>
      </c>
    </row>
    <row r="16" spans="1:11" ht="18" customHeight="1" outlineLevel="1" x14ac:dyDescent="0.2">
      <c r="A16" s="45"/>
      <c r="B16" s="44" t="s">
        <v>11</v>
      </c>
      <c r="C16" s="111">
        <v>4167</v>
      </c>
      <c r="D16" s="113">
        <v>33</v>
      </c>
      <c r="E16" s="113">
        <v>0</v>
      </c>
      <c r="F16" s="114">
        <v>11262</v>
      </c>
      <c r="G16" s="113">
        <v>0</v>
      </c>
      <c r="H16" s="114">
        <v>6599</v>
      </c>
      <c r="I16" s="113">
        <v>0</v>
      </c>
      <c r="J16" s="114">
        <v>0</v>
      </c>
      <c r="K16" s="113">
        <v>2.2400000000000002</v>
      </c>
    </row>
    <row r="17" spans="1:11" ht="18" customHeight="1" outlineLevel="1" x14ac:dyDescent="0.2">
      <c r="A17" s="45"/>
      <c r="B17" s="46" t="s">
        <v>67</v>
      </c>
      <c r="C17" s="47">
        <f>SUM(C6:C16)</f>
        <v>48708</v>
      </c>
      <c r="D17" s="63">
        <f>AVERAGE(D6:D16)</f>
        <v>36.409090909090907</v>
      </c>
      <c r="E17" s="85">
        <f>SUM(E6:E16)</f>
        <v>5</v>
      </c>
      <c r="F17" s="72">
        <f>AVERAGE(F6:F16)</f>
        <v>41539.875</v>
      </c>
      <c r="G17" s="85">
        <f>SUM(G6:G16)</f>
        <v>4.1499999999999995</v>
      </c>
      <c r="H17" s="72">
        <f>AVERAGE(H6:H16)</f>
        <v>25358.571428571428</v>
      </c>
      <c r="I17" s="85">
        <f>SUM(I6:I16)</f>
        <v>2</v>
      </c>
      <c r="J17" s="72">
        <f>AVERAGE(J6:J16)</f>
        <v>17428.428571428572</v>
      </c>
      <c r="K17" s="63">
        <f>SUM(K6:K16)</f>
        <v>33.92</v>
      </c>
    </row>
    <row r="18" spans="1:11" ht="18" customHeight="1" x14ac:dyDescent="0.3">
      <c r="A18" s="54" t="s">
        <v>12</v>
      </c>
      <c r="B18" s="35"/>
      <c r="C18" s="17"/>
      <c r="D18" s="17"/>
      <c r="E18" s="95"/>
      <c r="F18" s="73"/>
      <c r="G18" s="86"/>
      <c r="H18" s="74"/>
      <c r="I18" s="86"/>
      <c r="J18" s="74"/>
      <c r="K18" s="17"/>
    </row>
    <row r="19" spans="1:11" ht="18" customHeight="1" outlineLevel="1" x14ac:dyDescent="0.2">
      <c r="A19" s="42"/>
      <c r="B19" s="41" t="s">
        <v>13</v>
      </c>
      <c r="C19" s="111">
        <v>3769</v>
      </c>
      <c r="D19" s="113">
        <v>35</v>
      </c>
      <c r="E19" s="115" t="s">
        <v>82</v>
      </c>
      <c r="F19" s="115" t="s">
        <v>82</v>
      </c>
      <c r="G19" s="113">
        <v>1</v>
      </c>
      <c r="H19" s="114">
        <v>51000</v>
      </c>
      <c r="I19" s="115" t="s">
        <v>82</v>
      </c>
      <c r="J19" s="115" t="s">
        <v>82</v>
      </c>
      <c r="K19" s="116">
        <v>2.38</v>
      </c>
    </row>
    <row r="20" spans="1:11" s="79" customFormat="1" ht="18" customHeight="1" outlineLevel="1" x14ac:dyDescent="0.2">
      <c r="A20" s="55"/>
      <c r="B20" s="41" t="s">
        <v>14</v>
      </c>
      <c r="C20" s="111">
        <v>27494</v>
      </c>
      <c r="D20" s="113">
        <v>40</v>
      </c>
      <c r="E20" s="113">
        <v>1</v>
      </c>
      <c r="F20" s="114">
        <v>80000</v>
      </c>
      <c r="G20" s="113">
        <v>0</v>
      </c>
      <c r="H20" s="114">
        <v>0</v>
      </c>
      <c r="I20" s="113">
        <v>1</v>
      </c>
      <c r="J20" s="114">
        <v>70000</v>
      </c>
      <c r="K20" s="116">
        <v>13.61</v>
      </c>
    </row>
    <row r="21" spans="1:11" s="79" customFormat="1" ht="18" customHeight="1" outlineLevel="1" x14ac:dyDescent="0.2">
      <c r="A21" s="55"/>
      <c r="B21" s="41" t="s">
        <v>1</v>
      </c>
      <c r="C21" s="111">
        <v>14172</v>
      </c>
      <c r="D21" s="113">
        <v>40</v>
      </c>
      <c r="E21" s="113">
        <v>1</v>
      </c>
      <c r="F21" s="114">
        <v>79568</v>
      </c>
      <c r="G21" s="115" t="s">
        <v>82</v>
      </c>
      <c r="H21" s="115" t="s">
        <v>82</v>
      </c>
      <c r="I21" s="113">
        <v>1</v>
      </c>
      <c r="J21" s="114">
        <v>51500</v>
      </c>
      <c r="K21" s="116">
        <v>6.4</v>
      </c>
    </row>
    <row r="22" spans="1:11" s="79" customFormat="1" ht="18" customHeight="1" outlineLevel="1" x14ac:dyDescent="0.2">
      <c r="A22" s="55"/>
      <c r="B22" s="41" t="s">
        <v>61</v>
      </c>
      <c r="C22" s="111">
        <v>4037</v>
      </c>
      <c r="D22" s="113">
        <v>35</v>
      </c>
      <c r="E22" s="115" t="s">
        <v>82</v>
      </c>
      <c r="F22" s="115" t="s">
        <v>82</v>
      </c>
      <c r="G22" s="113">
        <v>0.86</v>
      </c>
      <c r="H22" s="114">
        <v>42000</v>
      </c>
      <c r="I22" s="115" t="s">
        <v>82</v>
      </c>
      <c r="J22" s="115" t="s">
        <v>82</v>
      </c>
      <c r="K22" s="116">
        <v>3.86</v>
      </c>
    </row>
    <row r="23" spans="1:11" s="79" customFormat="1" ht="18" customHeight="1" outlineLevel="1" x14ac:dyDescent="0.2">
      <c r="A23" s="55"/>
      <c r="B23" s="41" t="s">
        <v>15</v>
      </c>
      <c r="C23" s="111">
        <v>8415</v>
      </c>
      <c r="D23" s="113">
        <v>40</v>
      </c>
      <c r="E23" s="113">
        <v>1</v>
      </c>
      <c r="F23" s="114">
        <v>61000</v>
      </c>
      <c r="G23" s="113">
        <v>0</v>
      </c>
      <c r="H23" s="114">
        <v>0</v>
      </c>
      <c r="I23" s="113">
        <v>0</v>
      </c>
      <c r="J23" s="114">
        <v>0</v>
      </c>
      <c r="K23" s="116">
        <v>4.92</v>
      </c>
    </row>
    <row r="24" spans="1:11" s="79" customFormat="1" ht="18" customHeight="1" outlineLevel="1" x14ac:dyDescent="0.2">
      <c r="A24" s="55"/>
      <c r="B24" s="41" t="s">
        <v>16</v>
      </c>
      <c r="C24" s="111">
        <v>29707</v>
      </c>
      <c r="D24" s="113">
        <v>37.5</v>
      </c>
      <c r="E24" s="113">
        <v>1</v>
      </c>
      <c r="F24" s="114">
        <v>100398</v>
      </c>
      <c r="G24" s="115" t="s">
        <v>82</v>
      </c>
      <c r="H24" s="115" t="s">
        <v>82</v>
      </c>
      <c r="I24" s="113">
        <v>0</v>
      </c>
      <c r="J24" s="115" t="s">
        <v>82</v>
      </c>
      <c r="K24" s="116">
        <v>9.19</v>
      </c>
    </row>
    <row r="25" spans="1:11" s="79" customFormat="1" ht="18" customHeight="1" outlineLevel="1" x14ac:dyDescent="0.2">
      <c r="A25" s="55"/>
      <c r="B25" s="41" t="s">
        <v>17</v>
      </c>
      <c r="C25" s="111">
        <v>12972</v>
      </c>
      <c r="D25" s="113">
        <v>40</v>
      </c>
      <c r="E25" s="113">
        <v>1</v>
      </c>
      <c r="F25" s="114">
        <v>86000</v>
      </c>
      <c r="G25" s="113">
        <v>0</v>
      </c>
      <c r="H25" s="114">
        <v>0</v>
      </c>
      <c r="I25" s="113">
        <v>0</v>
      </c>
      <c r="J25" s="114">
        <v>0</v>
      </c>
      <c r="K25" s="116">
        <v>13.5</v>
      </c>
    </row>
    <row r="26" spans="1:11" s="79" customFormat="1" ht="18" customHeight="1" outlineLevel="1" x14ac:dyDescent="0.2">
      <c r="A26" s="55"/>
      <c r="B26" s="41" t="s">
        <v>62</v>
      </c>
      <c r="C26" s="111">
        <v>17492</v>
      </c>
      <c r="D26" s="113">
        <v>35</v>
      </c>
      <c r="E26" s="113">
        <v>1</v>
      </c>
      <c r="F26" s="114">
        <v>67113</v>
      </c>
      <c r="G26" s="115" t="s">
        <v>82</v>
      </c>
      <c r="H26" s="115" t="s">
        <v>82</v>
      </c>
      <c r="I26" s="115" t="s">
        <v>82</v>
      </c>
      <c r="J26" s="115" t="s">
        <v>82</v>
      </c>
      <c r="K26" s="116">
        <v>7.34</v>
      </c>
    </row>
    <row r="27" spans="1:11" s="79" customFormat="1" ht="18" customHeight="1" outlineLevel="1" x14ac:dyDescent="0.2">
      <c r="A27" s="55"/>
      <c r="B27" s="41" t="s">
        <v>18</v>
      </c>
      <c r="C27" s="111">
        <v>15975</v>
      </c>
      <c r="D27" s="113">
        <v>37.5</v>
      </c>
      <c r="E27" s="113">
        <v>1</v>
      </c>
      <c r="F27" s="114">
        <v>80356</v>
      </c>
      <c r="G27" s="113">
        <v>0</v>
      </c>
      <c r="H27" s="114">
        <v>0</v>
      </c>
      <c r="I27" s="113">
        <v>0</v>
      </c>
      <c r="J27" s="114">
        <v>0</v>
      </c>
      <c r="K27" s="116">
        <v>9.3000000000000007</v>
      </c>
    </row>
    <row r="28" spans="1:11" s="79" customFormat="1" ht="18" customHeight="1" outlineLevel="1" x14ac:dyDescent="0.2">
      <c r="A28" s="55"/>
      <c r="B28" s="41" t="s">
        <v>63</v>
      </c>
      <c r="C28" s="111">
        <v>4522</v>
      </c>
      <c r="D28" s="113">
        <v>35</v>
      </c>
      <c r="E28" s="113">
        <v>1</v>
      </c>
      <c r="F28" s="114">
        <v>77000</v>
      </c>
      <c r="G28" s="113">
        <v>0</v>
      </c>
      <c r="H28" s="114">
        <v>0</v>
      </c>
      <c r="I28" s="113">
        <v>1</v>
      </c>
      <c r="J28" s="114">
        <v>44250</v>
      </c>
      <c r="K28" s="116">
        <v>12.16</v>
      </c>
    </row>
    <row r="29" spans="1:11" s="79" customFormat="1" ht="18" customHeight="1" outlineLevel="1" x14ac:dyDescent="0.2">
      <c r="A29" s="55"/>
      <c r="B29" s="41" t="s">
        <v>19</v>
      </c>
      <c r="C29" s="111">
        <v>2971</v>
      </c>
      <c r="D29" s="113">
        <v>33</v>
      </c>
      <c r="E29" s="113">
        <v>0</v>
      </c>
      <c r="F29" s="114">
        <v>0</v>
      </c>
      <c r="G29" s="113">
        <v>1</v>
      </c>
      <c r="H29" s="114">
        <v>50099</v>
      </c>
      <c r="I29" s="113">
        <v>0</v>
      </c>
      <c r="J29" s="114">
        <v>0</v>
      </c>
      <c r="K29" s="116">
        <v>2.78</v>
      </c>
    </row>
    <row r="30" spans="1:11" s="79" customFormat="1" ht="18" customHeight="1" outlineLevel="1" x14ac:dyDescent="0.2">
      <c r="A30" s="55"/>
      <c r="B30" s="41" t="s">
        <v>20</v>
      </c>
      <c r="C30" s="111">
        <v>8012</v>
      </c>
      <c r="D30" s="113">
        <v>37.5</v>
      </c>
      <c r="E30" s="113">
        <v>1</v>
      </c>
      <c r="F30" s="114">
        <v>59903</v>
      </c>
      <c r="G30" s="113">
        <v>0</v>
      </c>
      <c r="H30" s="114">
        <v>0</v>
      </c>
      <c r="I30" s="113">
        <v>0</v>
      </c>
      <c r="J30" s="114">
        <v>0</v>
      </c>
      <c r="K30" s="116">
        <v>6.17</v>
      </c>
    </row>
    <row r="31" spans="1:11" s="79" customFormat="1" ht="18" customHeight="1" outlineLevel="1" x14ac:dyDescent="0.2">
      <c r="A31" s="55"/>
      <c r="B31" s="41" t="s">
        <v>21</v>
      </c>
      <c r="C31" s="111">
        <v>2218</v>
      </c>
      <c r="D31" s="113">
        <v>35</v>
      </c>
      <c r="E31" s="113">
        <v>35</v>
      </c>
      <c r="F31" s="114">
        <v>42500</v>
      </c>
      <c r="G31" s="113">
        <v>0</v>
      </c>
      <c r="H31" s="114">
        <v>0</v>
      </c>
      <c r="I31" s="113">
        <v>0</v>
      </c>
      <c r="J31" s="114">
        <v>0</v>
      </c>
      <c r="K31" s="116">
        <v>3.1</v>
      </c>
    </row>
    <row r="32" spans="1:11" s="79" customFormat="1" ht="18" customHeight="1" outlineLevel="1" x14ac:dyDescent="0.2">
      <c r="A32" s="55"/>
      <c r="B32" s="41" t="s">
        <v>22</v>
      </c>
      <c r="C32" s="111">
        <v>9799</v>
      </c>
      <c r="D32" s="113">
        <v>35</v>
      </c>
      <c r="E32" s="113">
        <v>1</v>
      </c>
      <c r="F32" s="114">
        <v>88000</v>
      </c>
      <c r="G32" s="113">
        <v>0</v>
      </c>
      <c r="H32" s="114">
        <v>0</v>
      </c>
      <c r="I32" s="113">
        <v>0</v>
      </c>
      <c r="J32" s="114">
        <v>0</v>
      </c>
      <c r="K32" s="116">
        <v>6</v>
      </c>
    </row>
    <row r="33" spans="1:11" s="79" customFormat="1" ht="17.25" customHeight="1" outlineLevel="1" x14ac:dyDescent="0.35">
      <c r="A33" s="55"/>
      <c r="B33" s="56" t="s">
        <v>72</v>
      </c>
      <c r="C33" s="111">
        <v>76121</v>
      </c>
      <c r="D33" s="113">
        <v>35</v>
      </c>
      <c r="E33" s="113">
        <v>1</v>
      </c>
      <c r="F33" s="114">
        <v>136464</v>
      </c>
      <c r="G33" s="113">
        <v>0</v>
      </c>
      <c r="H33" s="114">
        <v>0</v>
      </c>
      <c r="I33" s="113">
        <v>1</v>
      </c>
      <c r="J33" s="114">
        <v>59982</v>
      </c>
      <c r="K33" s="116">
        <v>77.8</v>
      </c>
    </row>
    <row r="34" spans="1:11" s="80" customFormat="1" ht="24.75" customHeight="1" outlineLevel="1" x14ac:dyDescent="0.25">
      <c r="A34" s="57"/>
      <c r="B34" s="58"/>
      <c r="C34" s="59"/>
      <c r="D34" s="36"/>
      <c r="E34" s="96"/>
      <c r="F34" s="36"/>
      <c r="G34" s="96"/>
      <c r="H34" s="37"/>
      <c r="I34" s="87"/>
      <c r="J34" s="37"/>
      <c r="K34" s="36"/>
    </row>
    <row r="35" spans="1:11" s="80" customFormat="1" ht="14.25" customHeight="1" outlineLevel="1" x14ac:dyDescent="0.25">
      <c r="A35" s="60"/>
      <c r="B35" s="61"/>
      <c r="C35" s="62"/>
      <c r="D35" s="38"/>
      <c r="E35" s="97"/>
      <c r="F35" s="28"/>
      <c r="G35" s="97"/>
      <c r="H35" s="39"/>
      <c r="I35" s="88"/>
      <c r="J35" s="39"/>
      <c r="K35" s="38"/>
    </row>
    <row r="36" spans="1:11" s="5" customFormat="1" ht="27.75" customHeight="1" outlineLevel="1" x14ac:dyDescent="0.35">
      <c r="A36" s="51" t="s">
        <v>84</v>
      </c>
      <c r="B36" s="12"/>
      <c r="C36" s="14"/>
      <c r="D36" s="14"/>
      <c r="E36" s="98"/>
      <c r="F36" s="14"/>
      <c r="G36" s="98"/>
      <c r="H36" s="13"/>
      <c r="I36" s="89"/>
      <c r="J36" s="13"/>
      <c r="K36" s="14"/>
    </row>
    <row r="37" spans="1:11" s="5" customFormat="1" ht="13.5" customHeight="1" outlineLevel="1" x14ac:dyDescent="0.3">
      <c r="A37" s="15"/>
      <c r="B37" s="15"/>
      <c r="C37" s="48"/>
      <c r="D37" s="48"/>
      <c r="E37" s="106" t="s">
        <v>78</v>
      </c>
      <c r="F37" s="100" t="s">
        <v>77</v>
      </c>
      <c r="G37" s="106" t="s">
        <v>79</v>
      </c>
      <c r="H37" s="103" t="s">
        <v>76</v>
      </c>
      <c r="I37" s="106" t="s">
        <v>81</v>
      </c>
      <c r="J37" s="100" t="s">
        <v>80</v>
      </c>
      <c r="K37" s="48"/>
    </row>
    <row r="38" spans="1:11" s="5" customFormat="1" ht="12.75" customHeight="1" outlineLevel="1" x14ac:dyDescent="0.3">
      <c r="A38" s="29"/>
      <c r="B38" s="25"/>
      <c r="C38" s="49" t="s">
        <v>69</v>
      </c>
      <c r="D38" s="49" t="s">
        <v>59</v>
      </c>
      <c r="E38" s="107"/>
      <c r="F38" s="101"/>
      <c r="G38" s="109"/>
      <c r="H38" s="104"/>
      <c r="I38" s="109"/>
      <c r="J38" s="104"/>
      <c r="K38" s="49" t="s">
        <v>68</v>
      </c>
    </row>
    <row r="39" spans="1:11" ht="12.75" customHeight="1" outlineLevel="1" x14ac:dyDescent="0.3">
      <c r="A39" s="52" t="s">
        <v>12</v>
      </c>
      <c r="B39" s="26"/>
      <c r="C39" s="50" t="s">
        <v>70</v>
      </c>
      <c r="D39" s="50" t="s">
        <v>66</v>
      </c>
      <c r="E39" s="108"/>
      <c r="F39" s="102"/>
      <c r="G39" s="110"/>
      <c r="H39" s="105"/>
      <c r="I39" s="110"/>
      <c r="J39" s="105"/>
      <c r="K39" s="50" t="s">
        <v>58</v>
      </c>
    </row>
    <row r="40" spans="1:11" ht="18.75" customHeight="1" outlineLevel="1" x14ac:dyDescent="0.2">
      <c r="A40" s="45"/>
      <c r="B40" s="121" t="s">
        <v>23</v>
      </c>
      <c r="C40" s="111">
        <v>1975</v>
      </c>
      <c r="D40" s="113">
        <v>40</v>
      </c>
      <c r="E40" s="113">
        <v>1</v>
      </c>
      <c r="F40" s="114">
        <v>69000</v>
      </c>
      <c r="G40" s="113">
        <v>0</v>
      </c>
      <c r="H40" s="114">
        <v>0</v>
      </c>
      <c r="I40" s="113">
        <v>0</v>
      </c>
      <c r="J40" s="114">
        <v>0</v>
      </c>
      <c r="K40" s="116">
        <v>5.29</v>
      </c>
    </row>
    <row r="41" spans="1:11" ht="18" customHeight="1" outlineLevel="1" x14ac:dyDescent="0.2">
      <c r="A41" s="45"/>
      <c r="B41" s="121" t="s">
        <v>24</v>
      </c>
      <c r="C41" s="111">
        <v>7596</v>
      </c>
      <c r="D41" s="113">
        <v>37.5</v>
      </c>
      <c r="E41" s="113">
        <v>1</v>
      </c>
      <c r="F41" s="114">
        <v>85600</v>
      </c>
      <c r="G41" s="113">
        <v>0</v>
      </c>
      <c r="H41" s="114">
        <v>0</v>
      </c>
      <c r="I41" s="113">
        <v>0</v>
      </c>
      <c r="J41" s="115" t="s">
        <v>82</v>
      </c>
      <c r="K41" s="116">
        <v>5.64</v>
      </c>
    </row>
    <row r="42" spans="1:11" ht="18" customHeight="1" outlineLevel="1" x14ac:dyDescent="0.2">
      <c r="A42" s="45"/>
      <c r="B42" s="121" t="s">
        <v>25</v>
      </c>
      <c r="C42" s="112">
        <v>622</v>
      </c>
      <c r="D42" s="113">
        <v>37.5</v>
      </c>
      <c r="E42" s="115" t="s">
        <v>82</v>
      </c>
      <c r="F42" s="115" t="s">
        <v>82</v>
      </c>
      <c r="G42" s="113">
        <v>1</v>
      </c>
      <c r="H42" s="114">
        <v>55000</v>
      </c>
      <c r="I42" s="115" t="s">
        <v>82</v>
      </c>
      <c r="J42" s="115" t="s">
        <v>82</v>
      </c>
      <c r="K42" s="116">
        <v>3</v>
      </c>
    </row>
    <row r="43" spans="1:11" ht="18" customHeight="1" outlineLevel="1" x14ac:dyDescent="0.2">
      <c r="A43" s="45"/>
      <c r="B43" s="121" t="s">
        <v>26</v>
      </c>
      <c r="C43" s="111">
        <v>3529</v>
      </c>
      <c r="D43" s="113">
        <v>40</v>
      </c>
      <c r="E43" s="113">
        <v>0</v>
      </c>
      <c r="F43" s="114">
        <v>0</v>
      </c>
      <c r="G43" s="113">
        <v>1</v>
      </c>
      <c r="H43" s="114">
        <v>60238</v>
      </c>
      <c r="I43" s="113">
        <v>0</v>
      </c>
      <c r="J43" s="114">
        <v>0</v>
      </c>
      <c r="K43" s="116">
        <v>2.77</v>
      </c>
    </row>
    <row r="44" spans="1:11" ht="18" customHeight="1" outlineLevel="1" x14ac:dyDescent="0.2">
      <c r="A44" s="45"/>
      <c r="B44" s="121" t="s">
        <v>89</v>
      </c>
      <c r="C44" s="111">
        <v>3682</v>
      </c>
      <c r="D44" s="113">
        <v>40</v>
      </c>
      <c r="E44" s="113">
        <v>0</v>
      </c>
      <c r="F44" s="114">
        <v>0</v>
      </c>
      <c r="G44" s="113">
        <v>1</v>
      </c>
      <c r="H44" s="114">
        <v>57262</v>
      </c>
      <c r="I44" s="113">
        <v>0</v>
      </c>
      <c r="J44" s="114">
        <v>0</v>
      </c>
      <c r="K44" s="116">
        <v>2</v>
      </c>
    </row>
    <row r="45" spans="1:11" ht="18" customHeight="1" outlineLevel="1" x14ac:dyDescent="0.2">
      <c r="A45" s="45"/>
      <c r="B45" s="121" t="s">
        <v>27</v>
      </c>
      <c r="C45" s="111">
        <v>1012</v>
      </c>
      <c r="D45" s="113">
        <v>40</v>
      </c>
      <c r="E45" s="115" t="s">
        <v>82</v>
      </c>
      <c r="F45" s="115" t="s">
        <v>82</v>
      </c>
      <c r="G45" s="113">
        <v>1</v>
      </c>
      <c r="H45" s="114">
        <v>52530</v>
      </c>
      <c r="I45" s="115" t="s">
        <v>82</v>
      </c>
      <c r="J45" s="115" t="s">
        <v>82</v>
      </c>
      <c r="K45" s="116">
        <v>2.7</v>
      </c>
    </row>
    <row r="46" spans="1:11" ht="18" customHeight="1" outlineLevel="1" x14ac:dyDescent="0.2">
      <c r="A46" s="45"/>
      <c r="B46" s="121" t="s">
        <v>28</v>
      </c>
      <c r="C46" s="111">
        <v>26672</v>
      </c>
      <c r="D46" s="113">
        <v>37.5</v>
      </c>
      <c r="E46" s="113">
        <v>1</v>
      </c>
      <c r="F46" s="114">
        <v>70000</v>
      </c>
      <c r="G46" s="113">
        <v>0</v>
      </c>
      <c r="H46" s="114">
        <v>0</v>
      </c>
      <c r="I46" s="113">
        <v>1</v>
      </c>
      <c r="J46" s="114">
        <v>56043</v>
      </c>
      <c r="K46" s="116">
        <v>12</v>
      </c>
    </row>
    <row r="47" spans="1:11" s="81" customFormat="1" ht="18" customHeight="1" outlineLevel="1" x14ac:dyDescent="0.2">
      <c r="A47" s="45"/>
      <c r="B47" s="46" t="s">
        <v>67</v>
      </c>
      <c r="C47" s="47">
        <f>SUM(C19:C33,C40:C46)</f>
        <v>282764</v>
      </c>
      <c r="D47" s="63">
        <f>AVERAGE(D19:D33,D40:D46)</f>
        <v>37.409090909090907</v>
      </c>
      <c r="E47" s="47">
        <f>SUM(E19:E33,E40:E46)</f>
        <v>49</v>
      </c>
      <c r="F47" s="63">
        <f>AVERAGE(F19:F33,F40:F46)</f>
        <v>65716.777777777781</v>
      </c>
      <c r="G47" s="47">
        <f>SUM(G19:G33,G40:G46)</f>
        <v>6.8599999999999994</v>
      </c>
      <c r="H47" s="63">
        <f>AVERAGE(H19:H33,H40:H46)</f>
        <v>19375.21052631579</v>
      </c>
      <c r="I47" s="47">
        <f>SUM(I19:I33,I40:I46)</f>
        <v>5</v>
      </c>
      <c r="J47" s="63">
        <f>AVERAGE(J19:J33,J40:J46)</f>
        <v>18785</v>
      </c>
      <c r="K47" s="47">
        <f>SUM(K19:K33,K40:K46)</f>
        <v>211.90999999999997</v>
      </c>
    </row>
    <row r="48" spans="1:11" ht="20.25" customHeight="1" x14ac:dyDescent="0.3">
      <c r="A48" s="71" t="s">
        <v>29</v>
      </c>
      <c r="B48" s="16"/>
      <c r="C48" s="27"/>
      <c r="D48" s="27"/>
      <c r="E48" s="99"/>
      <c r="F48" s="75"/>
      <c r="G48" s="90"/>
      <c r="H48" s="76"/>
      <c r="I48" s="90"/>
      <c r="J48" s="76"/>
      <c r="K48" s="27"/>
    </row>
    <row r="49" spans="1:11" ht="18" customHeight="1" outlineLevel="1" x14ac:dyDescent="0.3">
      <c r="A49" s="16"/>
      <c r="B49" s="44" t="s">
        <v>30</v>
      </c>
      <c r="C49" s="117">
        <v>2937</v>
      </c>
      <c r="D49" s="113">
        <v>35</v>
      </c>
      <c r="E49" s="113">
        <v>0</v>
      </c>
      <c r="F49" s="114">
        <v>0</v>
      </c>
      <c r="G49" s="113">
        <v>0</v>
      </c>
      <c r="H49" s="114">
        <v>60000</v>
      </c>
      <c r="I49" s="113">
        <v>0</v>
      </c>
      <c r="J49" s="114">
        <v>0</v>
      </c>
      <c r="K49" s="113">
        <v>2.5</v>
      </c>
    </row>
    <row r="50" spans="1:11" ht="18" customHeight="1" outlineLevel="1" x14ac:dyDescent="0.3">
      <c r="A50" s="16"/>
      <c r="B50" s="44" t="s">
        <v>31</v>
      </c>
      <c r="C50" s="117">
        <v>6644</v>
      </c>
      <c r="D50" s="113">
        <v>35</v>
      </c>
      <c r="E50" s="113">
        <v>1</v>
      </c>
      <c r="F50" s="114">
        <v>72000</v>
      </c>
      <c r="G50" s="113">
        <v>0</v>
      </c>
      <c r="H50" s="115" t="s">
        <v>87</v>
      </c>
      <c r="I50" s="115" t="s">
        <v>87</v>
      </c>
      <c r="J50" s="115" t="s">
        <v>87</v>
      </c>
      <c r="K50" s="113">
        <v>3</v>
      </c>
    </row>
    <row r="51" spans="1:11" ht="18" customHeight="1" outlineLevel="1" x14ac:dyDescent="0.3">
      <c r="A51" s="16"/>
      <c r="B51" s="44" t="s">
        <v>90</v>
      </c>
      <c r="C51" s="117">
        <v>11969</v>
      </c>
      <c r="D51" s="113">
        <v>40</v>
      </c>
      <c r="E51" s="113">
        <v>1</v>
      </c>
      <c r="F51" s="114">
        <v>74190</v>
      </c>
      <c r="G51" s="113">
        <v>0</v>
      </c>
      <c r="H51" s="114">
        <v>0</v>
      </c>
      <c r="I51" s="113">
        <v>1</v>
      </c>
      <c r="J51" s="114">
        <v>60591</v>
      </c>
      <c r="K51" s="113">
        <v>10.7</v>
      </c>
    </row>
    <row r="52" spans="1:11" ht="18" customHeight="1" outlineLevel="1" x14ac:dyDescent="0.3">
      <c r="A52" s="16"/>
      <c r="B52" s="44" t="s">
        <v>32</v>
      </c>
      <c r="C52" s="117">
        <v>3741</v>
      </c>
      <c r="D52" s="113">
        <v>35</v>
      </c>
      <c r="E52" s="113">
        <v>1</v>
      </c>
      <c r="F52" s="114">
        <v>65557</v>
      </c>
      <c r="G52" s="113">
        <v>0</v>
      </c>
      <c r="H52" s="114">
        <v>0</v>
      </c>
      <c r="I52" s="113">
        <v>0</v>
      </c>
      <c r="J52" s="114">
        <v>0</v>
      </c>
      <c r="K52" s="113">
        <v>3.74</v>
      </c>
    </row>
    <row r="53" spans="1:11" ht="18" customHeight="1" outlineLevel="1" x14ac:dyDescent="0.3">
      <c r="A53" s="16"/>
      <c r="B53" s="44" t="s">
        <v>33</v>
      </c>
      <c r="C53" s="117">
        <v>8382</v>
      </c>
      <c r="D53" s="113">
        <v>40</v>
      </c>
      <c r="E53" s="113">
        <v>0</v>
      </c>
      <c r="F53" s="114">
        <v>0</v>
      </c>
      <c r="G53" s="115" t="s">
        <v>83</v>
      </c>
      <c r="H53" s="114">
        <v>45544</v>
      </c>
      <c r="I53" s="113">
        <v>0</v>
      </c>
      <c r="J53" s="114">
        <v>0</v>
      </c>
      <c r="K53" s="113">
        <v>2.6</v>
      </c>
    </row>
    <row r="54" spans="1:11" ht="18" customHeight="1" outlineLevel="1" x14ac:dyDescent="0.3">
      <c r="A54" s="16"/>
      <c r="B54" s="44" t="s">
        <v>88</v>
      </c>
      <c r="C54" s="117">
        <v>3884</v>
      </c>
      <c r="D54" s="113">
        <v>35</v>
      </c>
      <c r="E54" s="113">
        <v>0</v>
      </c>
      <c r="F54" s="114">
        <v>0</v>
      </c>
      <c r="G54" s="113">
        <v>1</v>
      </c>
      <c r="H54" s="114">
        <v>37128</v>
      </c>
      <c r="I54" s="113">
        <v>0</v>
      </c>
      <c r="J54" s="114">
        <v>0</v>
      </c>
      <c r="K54" s="113">
        <v>3.43</v>
      </c>
    </row>
    <row r="55" spans="1:11" ht="18" customHeight="1" outlineLevel="1" x14ac:dyDescent="0.3">
      <c r="A55" s="16"/>
      <c r="B55" s="44" t="s">
        <v>34</v>
      </c>
      <c r="C55" s="117">
        <v>2304</v>
      </c>
      <c r="D55" s="113">
        <v>35</v>
      </c>
      <c r="E55" s="113">
        <v>0.42</v>
      </c>
      <c r="F55" s="114">
        <v>15600</v>
      </c>
      <c r="G55" s="113">
        <v>0</v>
      </c>
      <c r="H55" s="114">
        <v>0</v>
      </c>
      <c r="I55" s="113">
        <v>0</v>
      </c>
      <c r="J55" s="114">
        <v>0</v>
      </c>
      <c r="K55" s="113">
        <v>1.42</v>
      </c>
    </row>
    <row r="56" spans="1:11" ht="18" customHeight="1" outlineLevel="1" x14ac:dyDescent="0.3">
      <c r="A56" s="16"/>
      <c r="B56" s="44" t="s">
        <v>91</v>
      </c>
      <c r="C56" s="117">
        <v>1708</v>
      </c>
      <c r="D56" s="113">
        <v>40</v>
      </c>
      <c r="E56" s="113">
        <v>0</v>
      </c>
      <c r="F56" s="114">
        <v>0</v>
      </c>
      <c r="G56" s="113">
        <v>1</v>
      </c>
      <c r="H56" s="114">
        <v>39099</v>
      </c>
      <c r="I56" s="113">
        <v>0</v>
      </c>
      <c r="J56" s="114">
        <v>0</v>
      </c>
      <c r="K56" s="113">
        <v>1.85</v>
      </c>
    </row>
    <row r="57" spans="1:11" ht="18" customHeight="1" outlineLevel="1" x14ac:dyDescent="0.3">
      <c r="A57" s="16"/>
      <c r="B57" s="46" t="s">
        <v>67</v>
      </c>
      <c r="C57" s="47">
        <f>SUM(C49:C56)</f>
        <v>41569</v>
      </c>
      <c r="D57" s="118">
        <f>AVERAGE(D49:D56)</f>
        <v>36.875</v>
      </c>
      <c r="E57" s="119">
        <f>SUM(E49:E56)</f>
        <v>3.42</v>
      </c>
      <c r="F57" s="120">
        <f>AVERAGE(F49:F56)</f>
        <v>28418.375</v>
      </c>
      <c r="G57" s="119">
        <f>SUM(G49:G56)</f>
        <v>2</v>
      </c>
      <c r="H57" s="120">
        <f>AVERAGE(H49:H56)</f>
        <v>25967.285714285714</v>
      </c>
      <c r="I57" s="119">
        <f>SUM(I49:I56)</f>
        <v>1</v>
      </c>
      <c r="J57" s="120">
        <f>AVERAGE(J49:J56)</f>
        <v>8655.8571428571431</v>
      </c>
      <c r="K57" s="118">
        <f>SUM(K49:K56)</f>
        <v>29.240000000000002</v>
      </c>
    </row>
    <row r="58" spans="1:11" ht="23.25" customHeight="1" x14ac:dyDescent="0.3">
      <c r="A58" s="71" t="s">
        <v>35</v>
      </c>
      <c r="B58" s="16"/>
      <c r="C58" s="17"/>
      <c r="D58" s="17"/>
      <c r="E58" s="86"/>
      <c r="F58" s="74"/>
      <c r="G58" s="86"/>
      <c r="H58" s="74"/>
      <c r="I58" s="86"/>
      <c r="J58" s="74"/>
      <c r="K58" s="17"/>
    </row>
    <row r="59" spans="1:11" ht="18" customHeight="1" outlineLevel="1" x14ac:dyDescent="0.25">
      <c r="A59" s="45"/>
      <c r="B59" s="44" t="s">
        <v>36</v>
      </c>
      <c r="C59" s="117">
        <v>18058</v>
      </c>
      <c r="D59" s="113">
        <v>40</v>
      </c>
      <c r="E59" s="113">
        <v>1</v>
      </c>
      <c r="F59" s="114">
        <v>82500</v>
      </c>
      <c r="G59" s="113">
        <v>0</v>
      </c>
      <c r="H59" s="114">
        <v>0</v>
      </c>
      <c r="I59" s="113">
        <v>0</v>
      </c>
      <c r="J59" s="114">
        <v>50000</v>
      </c>
      <c r="K59" s="113">
        <v>7</v>
      </c>
    </row>
    <row r="60" spans="1:11" ht="18" customHeight="1" outlineLevel="1" x14ac:dyDescent="0.25">
      <c r="A60" s="45"/>
      <c r="B60" s="44" t="s">
        <v>37</v>
      </c>
      <c r="C60" s="117">
        <v>8976</v>
      </c>
      <c r="D60" s="113">
        <v>30</v>
      </c>
      <c r="E60" s="113">
        <v>1</v>
      </c>
      <c r="F60" s="114">
        <v>67205</v>
      </c>
      <c r="G60" s="113">
        <v>0</v>
      </c>
      <c r="H60" s="114">
        <v>0</v>
      </c>
      <c r="I60" s="113">
        <v>0</v>
      </c>
      <c r="J60" s="114">
        <v>0</v>
      </c>
      <c r="K60" s="113">
        <v>5.1100000000000003</v>
      </c>
    </row>
    <row r="61" spans="1:11" ht="18" customHeight="1" outlineLevel="1" x14ac:dyDescent="0.25">
      <c r="A61" s="45"/>
      <c r="B61" s="44" t="s">
        <v>38</v>
      </c>
      <c r="C61" s="117">
        <v>2610</v>
      </c>
      <c r="D61" s="113">
        <v>35</v>
      </c>
      <c r="E61" s="113">
        <v>0</v>
      </c>
      <c r="F61" s="114">
        <v>0</v>
      </c>
      <c r="G61" s="113">
        <v>1</v>
      </c>
      <c r="H61" s="114">
        <v>69000</v>
      </c>
      <c r="I61" s="113">
        <v>0</v>
      </c>
      <c r="J61" s="114">
        <v>0</v>
      </c>
      <c r="K61" s="113">
        <v>6.06</v>
      </c>
    </row>
    <row r="62" spans="1:11" ht="18" customHeight="1" outlineLevel="1" x14ac:dyDescent="0.25">
      <c r="A62" s="45"/>
      <c r="B62" s="44" t="s">
        <v>39</v>
      </c>
      <c r="C62" s="117">
        <v>7221</v>
      </c>
      <c r="D62" s="113">
        <v>35</v>
      </c>
      <c r="E62" s="113">
        <v>1</v>
      </c>
      <c r="F62" s="114">
        <v>81000</v>
      </c>
      <c r="G62" s="115" t="s">
        <v>82</v>
      </c>
      <c r="H62" s="115" t="s">
        <v>82</v>
      </c>
      <c r="I62" s="113">
        <v>1</v>
      </c>
      <c r="J62" s="114">
        <v>60000</v>
      </c>
      <c r="K62" s="113">
        <v>12</v>
      </c>
    </row>
    <row r="63" spans="1:11" ht="18" customHeight="1" outlineLevel="1" x14ac:dyDescent="0.25">
      <c r="A63" s="45"/>
      <c r="B63" s="44" t="s">
        <v>40</v>
      </c>
      <c r="C63" s="117">
        <v>12900</v>
      </c>
      <c r="D63" s="113">
        <v>40</v>
      </c>
      <c r="E63" s="113">
        <v>1</v>
      </c>
      <c r="F63" s="114">
        <v>82500</v>
      </c>
      <c r="G63" s="113">
        <v>0</v>
      </c>
      <c r="H63" s="114">
        <v>0</v>
      </c>
      <c r="I63" s="113">
        <v>0</v>
      </c>
      <c r="J63" s="114">
        <v>50000</v>
      </c>
      <c r="K63" s="113">
        <v>7</v>
      </c>
    </row>
    <row r="64" spans="1:11" ht="18" customHeight="1" outlineLevel="1" x14ac:dyDescent="0.25">
      <c r="A64" s="45"/>
      <c r="B64" s="44" t="s">
        <v>41</v>
      </c>
      <c r="C64" s="117">
        <v>25805</v>
      </c>
      <c r="D64" s="113">
        <v>35</v>
      </c>
      <c r="E64" s="113">
        <v>1</v>
      </c>
      <c r="F64" s="114">
        <v>108060</v>
      </c>
      <c r="G64" s="113">
        <v>1</v>
      </c>
      <c r="H64" s="114">
        <v>56056</v>
      </c>
      <c r="I64" s="113">
        <v>1</v>
      </c>
      <c r="J64" s="114">
        <v>47230</v>
      </c>
      <c r="K64" s="113">
        <v>28</v>
      </c>
    </row>
    <row r="65" spans="1:11" ht="18" customHeight="1" outlineLevel="1" x14ac:dyDescent="0.25">
      <c r="A65" s="45"/>
      <c r="B65" s="44" t="s">
        <v>64</v>
      </c>
      <c r="C65" s="117">
        <v>11541</v>
      </c>
      <c r="D65" s="113">
        <v>35</v>
      </c>
      <c r="E65" s="113">
        <v>1</v>
      </c>
      <c r="F65" s="114">
        <v>86803</v>
      </c>
      <c r="G65" s="113">
        <v>0</v>
      </c>
      <c r="H65" s="115" t="s">
        <v>82</v>
      </c>
      <c r="I65" s="113">
        <v>0</v>
      </c>
      <c r="J65" s="115" t="s">
        <v>82</v>
      </c>
      <c r="K65" s="113">
        <v>13.34</v>
      </c>
    </row>
    <row r="66" spans="1:11" ht="16.5" customHeight="1" outlineLevel="1" x14ac:dyDescent="0.25">
      <c r="A66" s="45"/>
      <c r="B66" s="44" t="s">
        <v>42</v>
      </c>
      <c r="C66" s="117">
        <v>11762</v>
      </c>
      <c r="D66" s="113">
        <v>40</v>
      </c>
      <c r="E66" s="113">
        <v>1</v>
      </c>
      <c r="F66" s="114">
        <v>70000</v>
      </c>
      <c r="G66" s="113">
        <v>0</v>
      </c>
      <c r="H66" s="114">
        <v>0</v>
      </c>
      <c r="I66" s="113">
        <v>0</v>
      </c>
      <c r="J66" s="114">
        <v>0</v>
      </c>
      <c r="K66" s="113">
        <v>12</v>
      </c>
    </row>
    <row r="67" spans="1:11" ht="21" customHeight="1" outlineLevel="1" x14ac:dyDescent="0.2">
      <c r="A67" s="45"/>
      <c r="B67" s="46" t="s">
        <v>67</v>
      </c>
      <c r="C67" s="47">
        <f>SUM(C59:C66)</f>
        <v>98873</v>
      </c>
      <c r="D67" s="118">
        <f>AVERAGE(D59:D66)</f>
        <v>36.25</v>
      </c>
      <c r="E67" s="119">
        <f>SUM(E59:E66)</f>
        <v>7</v>
      </c>
      <c r="F67" s="120">
        <f>AVERAGE(F59:F66)</f>
        <v>72258.5</v>
      </c>
      <c r="G67" s="119">
        <f>SUM(G59:G66)</f>
        <v>2</v>
      </c>
      <c r="H67" s="120">
        <f>AVERAGE(H59:H66)</f>
        <v>20842.666666666668</v>
      </c>
      <c r="I67" s="119">
        <f>SUM(I59:I66)</f>
        <v>2</v>
      </c>
      <c r="J67" s="120">
        <f>AVERAGE(J59:J66)</f>
        <v>29604.285714285714</v>
      </c>
      <c r="K67" s="118">
        <f>SUM(K59:K66)</f>
        <v>90.51</v>
      </c>
    </row>
    <row r="68" spans="1:11" ht="19.5" customHeight="1" outlineLevel="1" x14ac:dyDescent="0.2">
      <c r="A68" s="64"/>
      <c r="B68" s="65"/>
      <c r="C68" s="66"/>
      <c r="D68" s="66"/>
      <c r="E68" s="91"/>
      <c r="F68" s="67"/>
      <c r="G68" s="91"/>
      <c r="H68" s="66"/>
      <c r="I68" s="91"/>
      <c r="J68" s="66"/>
      <c r="K68" s="66"/>
    </row>
    <row r="69" spans="1:11" s="5" customFormat="1" ht="33" customHeight="1" outlineLevel="1" x14ac:dyDescent="0.3">
      <c r="A69" s="40" t="s">
        <v>84</v>
      </c>
      <c r="B69" s="12"/>
      <c r="C69" s="11"/>
      <c r="D69" s="9"/>
      <c r="E69" s="92"/>
      <c r="F69" s="9"/>
      <c r="G69" s="92"/>
      <c r="H69" s="9"/>
      <c r="I69" s="92"/>
      <c r="J69" s="9"/>
      <c r="K69" s="9"/>
    </row>
    <row r="70" spans="1:11" s="5" customFormat="1" ht="9" customHeight="1" outlineLevel="1" x14ac:dyDescent="0.3">
      <c r="A70" s="8"/>
      <c r="B70" s="12"/>
      <c r="C70" s="11"/>
      <c r="D70" s="9"/>
      <c r="E70" s="92"/>
      <c r="F70" s="9"/>
      <c r="G70" s="92"/>
      <c r="H70" s="9"/>
      <c r="I70" s="92"/>
      <c r="J70" s="9"/>
      <c r="K70" s="9"/>
    </row>
    <row r="71" spans="1:11" s="5" customFormat="1" ht="12.75" customHeight="1" outlineLevel="1" x14ac:dyDescent="0.2">
      <c r="A71" s="122"/>
      <c r="B71" s="122"/>
      <c r="C71" s="123"/>
      <c r="D71" s="123"/>
      <c r="E71" s="124" t="s">
        <v>78</v>
      </c>
      <c r="F71" s="125" t="s">
        <v>77</v>
      </c>
      <c r="G71" s="124" t="s">
        <v>79</v>
      </c>
      <c r="H71" s="126" t="s">
        <v>76</v>
      </c>
      <c r="I71" s="124" t="s">
        <v>81</v>
      </c>
      <c r="J71" s="125" t="s">
        <v>80</v>
      </c>
      <c r="K71" s="123"/>
    </row>
    <row r="72" spans="1:11" s="5" customFormat="1" ht="15.75" customHeight="1" outlineLevel="1" x14ac:dyDescent="0.2">
      <c r="A72" s="127"/>
      <c r="B72" s="122"/>
      <c r="C72" s="128" t="s">
        <v>69</v>
      </c>
      <c r="D72" s="128" t="s">
        <v>59</v>
      </c>
      <c r="E72" s="130"/>
      <c r="F72" s="131"/>
      <c r="G72" s="130"/>
      <c r="H72" s="131"/>
      <c r="I72" s="130"/>
      <c r="J72" s="131"/>
      <c r="K72" s="128" t="s">
        <v>68</v>
      </c>
    </row>
    <row r="73" spans="1:11" ht="15.75" customHeight="1" x14ac:dyDescent="0.2">
      <c r="A73" s="132" t="s">
        <v>43</v>
      </c>
      <c r="B73" s="122"/>
      <c r="C73" s="128" t="s">
        <v>70</v>
      </c>
      <c r="D73" s="128" t="s">
        <v>66</v>
      </c>
      <c r="E73" s="130"/>
      <c r="F73" s="131"/>
      <c r="G73" s="130"/>
      <c r="H73" s="131"/>
      <c r="I73" s="130"/>
      <c r="J73" s="131"/>
      <c r="K73" s="128" t="s">
        <v>58</v>
      </c>
    </row>
    <row r="74" spans="1:11" s="82" customFormat="1" ht="18" customHeight="1" outlineLevel="1" x14ac:dyDescent="0.2">
      <c r="A74" s="122"/>
      <c r="B74" s="122" t="s">
        <v>44</v>
      </c>
      <c r="C74" s="133">
        <v>9548</v>
      </c>
      <c r="D74" s="113">
        <v>40</v>
      </c>
      <c r="E74" s="113">
        <v>1</v>
      </c>
      <c r="F74" s="114">
        <v>70000</v>
      </c>
      <c r="G74" s="113">
        <v>1</v>
      </c>
      <c r="H74" s="114">
        <v>63000</v>
      </c>
      <c r="I74" s="113">
        <v>0</v>
      </c>
      <c r="J74" s="114">
        <v>0</v>
      </c>
      <c r="K74" s="116">
        <v>5.98</v>
      </c>
    </row>
    <row r="75" spans="1:11" s="82" customFormat="1" ht="18" customHeight="1" outlineLevel="1" x14ac:dyDescent="0.2">
      <c r="A75" s="122"/>
      <c r="B75" s="122" t="s">
        <v>73</v>
      </c>
      <c r="C75" s="133">
        <v>12920</v>
      </c>
      <c r="D75" s="113">
        <v>37.5</v>
      </c>
      <c r="E75" s="113">
        <v>1</v>
      </c>
      <c r="F75" s="114">
        <v>94300</v>
      </c>
      <c r="G75" s="113">
        <v>0</v>
      </c>
      <c r="H75" s="114">
        <v>0</v>
      </c>
      <c r="I75" s="113">
        <v>1</v>
      </c>
      <c r="J75" s="114">
        <v>50700</v>
      </c>
      <c r="K75" s="116">
        <v>9</v>
      </c>
    </row>
    <row r="76" spans="1:11" s="82" customFormat="1" ht="18" customHeight="1" outlineLevel="1" x14ac:dyDescent="0.2">
      <c r="A76" s="122"/>
      <c r="B76" s="122" t="s">
        <v>45</v>
      </c>
      <c r="C76" s="133">
        <v>2981</v>
      </c>
      <c r="D76" s="113">
        <v>40</v>
      </c>
      <c r="E76" s="113">
        <v>1</v>
      </c>
      <c r="F76" s="114">
        <v>54000</v>
      </c>
      <c r="G76" s="113">
        <v>0</v>
      </c>
      <c r="H76" s="114">
        <v>0</v>
      </c>
      <c r="I76" s="113">
        <v>0</v>
      </c>
      <c r="J76" s="114">
        <v>0</v>
      </c>
      <c r="K76" s="116">
        <v>5.5</v>
      </c>
    </row>
    <row r="77" spans="1:11" s="82" customFormat="1" ht="18" customHeight="1" outlineLevel="1" x14ac:dyDescent="0.2">
      <c r="A77" s="122"/>
      <c r="B77" s="122" t="s">
        <v>46</v>
      </c>
      <c r="C77" s="133">
        <v>24069</v>
      </c>
      <c r="D77" s="113">
        <v>40</v>
      </c>
      <c r="E77" s="113">
        <v>1</v>
      </c>
      <c r="F77" s="114">
        <v>73500</v>
      </c>
      <c r="G77" s="113">
        <v>0</v>
      </c>
      <c r="H77" s="114">
        <v>0</v>
      </c>
      <c r="I77" s="113">
        <v>1</v>
      </c>
      <c r="J77" s="114">
        <v>55000</v>
      </c>
      <c r="K77" s="116">
        <v>19</v>
      </c>
    </row>
    <row r="78" spans="1:11" s="82" customFormat="1" ht="18" customHeight="1" outlineLevel="1" x14ac:dyDescent="0.2">
      <c r="A78" s="122"/>
      <c r="B78" s="122" t="s">
        <v>47</v>
      </c>
      <c r="C78" s="133">
        <v>13256</v>
      </c>
      <c r="D78" s="113">
        <v>40</v>
      </c>
      <c r="E78" s="113">
        <v>1</v>
      </c>
      <c r="F78" s="114">
        <v>67288</v>
      </c>
      <c r="G78" s="113">
        <v>0</v>
      </c>
      <c r="H78" s="114">
        <v>0</v>
      </c>
      <c r="I78" s="113">
        <v>1</v>
      </c>
      <c r="J78" s="114">
        <v>52552</v>
      </c>
      <c r="K78" s="116">
        <v>11</v>
      </c>
    </row>
    <row r="79" spans="1:11" s="82" customFormat="1" ht="18" customHeight="1" outlineLevel="1" x14ac:dyDescent="0.2">
      <c r="A79" s="122"/>
      <c r="B79" s="122" t="s">
        <v>48</v>
      </c>
      <c r="C79" s="133">
        <v>1650</v>
      </c>
      <c r="D79" s="113">
        <v>35</v>
      </c>
      <c r="E79" s="113">
        <v>0</v>
      </c>
      <c r="F79" s="114">
        <v>0</v>
      </c>
      <c r="G79" s="113">
        <v>0.6</v>
      </c>
      <c r="H79" s="114">
        <v>32277</v>
      </c>
      <c r="I79" s="113">
        <v>0</v>
      </c>
      <c r="J79" s="114">
        <v>0</v>
      </c>
      <c r="K79" s="116">
        <v>2.54</v>
      </c>
    </row>
    <row r="80" spans="1:11" s="82" customFormat="1" ht="18" customHeight="1" outlineLevel="1" x14ac:dyDescent="0.2">
      <c r="A80" s="122"/>
      <c r="B80" s="122" t="s">
        <v>49</v>
      </c>
      <c r="C80" s="133">
        <v>14407</v>
      </c>
      <c r="D80" s="113">
        <v>40</v>
      </c>
      <c r="E80" s="113">
        <v>1</v>
      </c>
      <c r="F80" s="114">
        <v>86500</v>
      </c>
      <c r="G80" s="113">
        <v>1</v>
      </c>
      <c r="H80" s="114">
        <v>48235</v>
      </c>
      <c r="I80" s="113">
        <v>0</v>
      </c>
      <c r="J80" s="115" t="s">
        <v>82</v>
      </c>
      <c r="K80" s="116">
        <v>15</v>
      </c>
    </row>
    <row r="81" spans="1:11" s="82" customFormat="1" ht="18" customHeight="1" outlineLevel="1" x14ac:dyDescent="0.2">
      <c r="A81" s="122"/>
      <c r="B81" s="122" t="s">
        <v>92</v>
      </c>
      <c r="C81" s="133">
        <v>4226</v>
      </c>
      <c r="D81" s="113">
        <v>35</v>
      </c>
      <c r="E81" s="115" t="s">
        <v>82</v>
      </c>
      <c r="F81" s="115" t="s">
        <v>82</v>
      </c>
      <c r="G81" s="113">
        <v>1</v>
      </c>
      <c r="H81" s="114">
        <v>58500</v>
      </c>
      <c r="I81" s="115" t="s">
        <v>82</v>
      </c>
      <c r="J81" s="115" t="s">
        <v>82</v>
      </c>
      <c r="K81" s="116">
        <v>4.25</v>
      </c>
    </row>
    <row r="82" spans="1:11" s="82" customFormat="1" ht="18" customHeight="1" outlineLevel="1" x14ac:dyDescent="0.2">
      <c r="A82" s="122"/>
      <c r="B82" s="122" t="s">
        <v>50</v>
      </c>
      <c r="C82" s="133">
        <v>2866</v>
      </c>
      <c r="D82" s="113">
        <v>35</v>
      </c>
      <c r="E82" s="115" t="s">
        <v>82</v>
      </c>
      <c r="F82" s="115" t="s">
        <v>82</v>
      </c>
      <c r="G82" s="113">
        <v>1</v>
      </c>
      <c r="H82" s="114">
        <v>64631</v>
      </c>
      <c r="I82" s="115" t="s">
        <v>82</v>
      </c>
      <c r="J82" s="115" t="s">
        <v>82</v>
      </c>
      <c r="K82" s="116">
        <v>3.8</v>
      </c>
    </row>
    <row r="83" spans="1:11" s="82" customFormat="1" ht="18" customHeight="1" outlineLevel="1" x14ac:dyDescent="0.2">
      <c r="A83" s="122"/>
      <c r="B83" s="122" t="s">
        <v>51</v>
      </c>
      <c r="C83" s="113">
        <v>275</v>
      </c>
      <c r="D83" s="113">
        <v>35</v>
      </c>
      <c r="E83" s="113">
        <v>0</v>
      </c>
      <c r="F83" s="114">
        <v>0</v>
      </c>
      <c r="G83" s="113">
        <v>1</v>
      </c>
      <c r="H83" s="114">
        <v>29264</v>
      </c>
      <c r="I83" s="113">
        <v>0</v>
      </c>
      <c r="J83" s="114">
        <v>0</v>
      </c>
      <c r="K83" s="116">
        <v>1</v>
      </c>
    </row>
    <row r="84" spans="1:11" s="82" customFormat="1" ht="18" customHeight="1" outlineLevel="1" x14ac:dyDescent="0.2">
      <c r="A84" s="122"/>
      <c r="B84" s="122" t="s">
        <v>65</v>
      </c>
      <c r="C84" s="133">
        <v>8222</v>
      </c>
      <c r="D84" s="113">
        <v>40</v>
      </c>
      <c r="E84" s="113">
        <v>1</v>
      </c>
      <c r="F84" s="114">
        <v>66000</v>
      </c>
      <c r="G84" s="113">
        <v>0</v>
      </c>
      <c r="H84" s="114">
        <v>0</v>
      </c>
      <c r="I84" s="113">
        <v>0</v>
      </c>
      <c r="J84" s="114">
        <v>0</v>
      </c>
      <c r="K84" s="116">
        <v>7</v>
      </c>
    </row>
    <row r="85" spans="1:11" s="82" customFormat="1" ht="18" customHeight="1" outlineLevel="1" x14ac:dyDescent="0.2">
      <c r="A85" s="122"/>
      <c r="B85" s="122" t="s">
        <v>52</v>
      </c>
      <c r="C85" s="133">
        <v>5782</v>
      </c>
      <c r="D85" s="113">
        <v>35</v>
      </c>
      <c r="E85" s="113">
        <v>1</v>
      </c>
      <c r="F85" s="114">
        <v>72000</v>
      </c>
      <c r="G85" s="113">
        <v>0</v>
      </c>
      <c r="H85" s="114">
        <v>0</v>
      </c>
      <c r="I85" s="113">
        <v>1</v>
      </c>
      <c r="J85" s="114">
        <v>44880</v>
      </c>
      <c r="K85" s="116">
        <v>4.3099999999999996</v>
      </c>
    </row>
    <row r="86" spans="1:11" s="82" customFormat="1" ht="18" customHeight="1" outlineLevel="1" x14ac:dyDescent="0.2">
      <c r="A86" s="122"/>
      <c r="B86" s="122" t="s">
        <v>53</v>
      </c>
      <c r="C86" s="133">
        <v>19038</v>
      </c>
      <c r="D86" s="113">
        <v>35</v>
      </c>
      <c r="E86" s="113">
        <v>1</v>
      </c>
      <c r="F86" s="114">
        <v>66300</v>
      </c>
      <c r="G86" s="113">
        <v>0</v>
      </c>
      <c r="H86" s="114">
        <v>0</v>
      </c>
      <c r="I86" s="113">
        <v>1</v>
      </c>
      <c r="J86" s="114">
        <v>53408</v>
      </c>
      <c r="K86" s="116">
        <v>14.87</v>
      </c>
    </row>
    <row r="87" spans="1:11" s="82" customFormat="1" ht="18" customHeight="1" outlineLevel="1" x14ac:dyDescent="0.2">
      <c r="A87" s="122"/>
      <c r="B87" s="122" t="s">
        <v>54</v>
      </c>
      <c r="C87" s="133">
        <v>5658</v>
      </c>
      <c r="D87" s="113">
        <v>35</v>
      </c>
      <c r="E87" s="113">
        <v>1</v>
      </c>
      <c r="F87" s="114">
        <v>70406</v>
      </c>
      <c r="G87" s="113">
        <v>0</v>
      </c>
      <c r="H87" s="114">
        <v>0</v>
      </c>
      <c r="I87" s="113">
        <v>0</v>
      </c>
      <c r="J87" s="114">
        <v>0</v>
      </c>
      <c r="K87" s="116">
        <v>5.47</v>
      </c>
    </row>
    <row r="88" spans="1:11" s="82" customFormat="1" ht="18" customHeight="1" outlineLevel="1" x14ac:dyDescent="0.2">
      <c r="A88" s="122"/>
      <c r="B88" s="122" t="s">
        <v>55</v>
      </c>
      <c r="C88" s="133">
        <v>12660</v>
      </c>
      <c r="D88" s="113">
        <v>35</v>
      </c>
      <c r="E88" s="113">
        <v>1</v>
      </c>
      <c r="F88" s="114">
        <v>58000</v>
      </c>
      <c r="G88" s="113">
        <v>0</v>
      </c>
      <c r="H88" s="114">
        <v>0</v>
      </c>
      <c r="I88" s="113">
        <v>0</v>
      </c>
      <c r="J88" s="114">
        <v>0</v>
      </c>
      <c r="K88" s="116">
        <v>11</v>
      </c>
    </row>
    <row r="89" spans="1:11" s="82" customFormat="1" ht="18" customHeight="1" outlineLevel="1" x14ac:dyDescent="0.2">
      <c r="A89" s="122"/>
      <c r="B89" s="122" t="s">
        <v>56</v>
      </c>
      <c r="C89" s="134">
        <v>3197</v>
      </c>
      <c r="D89" s="113">
        <v>38</v>
      </c>
      <c r="E89" s="113">
        <v>1</v>
      </c>
      <c r="F89" s="114">
        <v>70500</v>
      </c>
      <c r="G89" s="115" t="s">
        <v>82</v>
      </c>
      <c r="H89" s="115" t="s">
        <v>82</v>
      </c>
      <c r="I89" s="115" t="s">
        <v>82</v>
      </c>
      <c r="J89" s="115" t="s">
        <v>82</v>
      </c>
      <c r="K89" s="116">
        <v>1.95</v>
      </c>
    </row>
    <row r="90" spans="1:11" s="82" customFormat="1" ht="18" customHeight="1" outlineLevel="1" x14ac:dyDescent="0.2">
      <c r="A90" s="122"/>
      <c r="B90" s="122" t="s">
        <v>57</v>
      </c>
      <c r="C90" s="133">
        <v>6287</v>
      </c>
      <c r="D90" s="113">
        <v>35</v>
      </c>
      <c r="E90" s="113">
        <v>1</v>
      </c>
      <c r="F90" s="114">
        <v>73492</v>
      </c>
      <c r="G90" s="115" t="s">
        <v>82</v>
      </c>
      <c r="H90" s="115" t="s">
        <v>82</v>
      </c>
      <c r="I90" s="113">
        <v>1</v>
      </c>
      <c r="J90" s="114">
        <v>59423</v>
      </c>
      <c r="K90" s="116">
        <v>7.5</v>
      </c>
    </row>
    <row r="91" spans="1:11" s="82" customFormat="1" ht="18" customHeight="1" outlineLevel="1" x14ac:dyDescent="0.2">
      <c r="A91" s="122"/>
      <c r="B91" s="127" t="s">
        <v>67</v>
      </c>
      <c r="C91" s="129">
        <f>SUM(C74:C90)</f>
        <v>147042</v>
      </c>
      <c r="D91" s="118">
        <f>AVERAGE(D74:D90)</f>
        <v>37.088235294117645</v>
      </c>
      <c r="E91" s="119">
        <f>SUM(E74:E90)</f>
        <v>13</v>
      </c>
      <c r="F91" s="120">
        <f>AVERAGE(F74:F90)</f>
        <v>61485.73333333333</v>
      </c>
      <c r="G91" s="119">
        <f>SUM(G74:G90)</f>
        <v>5.6</v>
      </c>
      <c r="H91" s="120">
        <f>AVERAGE(H74:H90)</f>
        <v>19727.133333333335</v>
      </c>
      <c r="I91" s="119">
        <f>SUM(I74:I90)</f>
        <v>6</v>
      </c>
      <c r="J91" s="120">
        <f>AVERAGE(J74:J90)</f>
        <v>24304.846153846152</v>
      </c>
      <c r="K91" s="118">
        <f>SUM(K74:K90)</f>
        <v>129.17000000000002</v>
      </c>
    </row>
    <row r="92" spans="1:11" s="80" customFormat="1" ht="20.25" customHeight="1" x14ac:dyDescent="0.2">
      <c r="A92" s="45"/>
      <c r="B92" s="45"/>
      <c r="C92" s="69"/>
      <c r="D92" s="69"/>
      <c r="E92" s="94"/>
      <c r="F92" s="77"/>
      <c r="G92" s="94"/>
      <c r="H92" s="78"/>
      <c r="I92" s="93"/>
      <c r="J92" s="78"/>
      <c r="K92" s="69"/>
    </row>
    <row r="93" spans="1:11" s="80" customFormat="1" ht="15" customHeight="1" x14ac:dyDescent="0.2">
      <c r="A93" s="45"/>
      <c r="B93" s="46" t="s">
        <v>0</v>
      </c>
      <c r="C93" s="69">
        <f>SUM(C91+C67+C57+C47+C17)</f>
        <v>618956</v>
      </c>
      <c r="D93" s="70">
        <f>AVERAGE(D6:D16,D19:D33,D40:D46,D49:D56,D59:D66,D74:D90)</f>
        <v>36.954545454545453</v>
      </c>
      <c r="E93" s="94">
        <f>SUM(E91,E67,E57,E47,E17)</f>
        <v>77.42</v>
      </c>
      <c r="F93" s="77">
        <f>AVERAGE(F6:F16,F19:F33,F40:F46,F49:F56,F59:F66,F74:F90)</f>
        <v>56893.368421052633</v>
      </c>
      <c r="G93" s="94">
        <f>SUM(G91,G67,G57,G47,G17)</f>
        <v>20.61</v>
      </c>
      <c r="H93" s="77">
        <f>AVERAGE(H6:H16,H19:H33,H40:H46,H49:H56,H59:H66,H74:H90)</f>
        <v>21266.166666666668</v>
      </c>
      <c r="I93" s="94">
        <f>SUM(I91,I67,I57,I47,I17)</f>
        <v>16</v>
      </c>
      <c r="J93" s="77">
        <f>AVERAGE(J6:J16,J19:J33,J40:J46,J49:J56,J59:J66,J74:J90)</f>
        <v>20154.244897959183</v>
      </c>
      <c r="K93" s="70">
        <f>SUM(K91+K67+K57+K47+K17)</f>
        <v>494.75</v>
      </c>
    </row>
    <row r="94" spans="1:11" s="80" customFormat="1" ht="18.75" customHeight="1" x14ac:dyDescent="0.2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</row>
    <row r="95" spans="1:11" s="79" customFormat="1" ht="14.25" x14ac:dyDescent="0.3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</row>
    <row r="96" spans="1:11" s="80" customFormat="1" ht="4.5" hidden="1" customHeight="1" x14ac:dyDescent="0.3">
      <c r="A96" s="20"/>
      <c r="B96" s="20"/>
      <c r="C96" s="21"/>
      <c r="D96" s="21"/>
      <c r="E96" s="21"/>
      <c r="F96" s="21"/>
      <c r="G96" s="21"/>
      <c r="H96" s="21"/>
      <c r="I96" s="21"/>
      <c r="J96" s="21"/>
      <c r="K96" s="21"/>
    </row>
    <row r="97" spans="1:11" s="80" customFormat="1" ht="0.75" customHeight="1" x14ac:dyDescent="0.3">
      <c r="A97" s="68"/>
      <c r="B97" s="24"/>
      <c r="C97" s="22"/>
      <c r="D97" s="22"/>
      <c r="E97" s="22"/>
      <c r="F97" s="23"/>
      <c r="G97" s="22"/>
      <c r="H97" s="22"/>
      <c r="I97" s="22"/>
      <c r="J97" s="22"/>
      <c r="K97" s="22"/>
    </row>
    <row r="98" spans="1:11" s="83" customFormat="1" ht="15.75" customHeight="1" x14ac:dyDescent="0.25">
      <c r="A98"/>
      <c r="B98" s="7"/>
      <c r="C98" s="3"/>
      <c r="D98" s="3"/>
      <c r="E98" s="3"/>
      <c r="F98" s="3"/>
      <c r="G98" s="3"/>
      <c r="H98" s="3"/>
      <c r="I98" s="3"/>
      <c r="J98" s="3"/>
      <c r="K98" s="4"/>
    </row>
    <row r="99" spans="1:11" s="5" customFormat="1" x14ac:dyDescent="0.2">
      <c r="A99"/>
      <c r="C99" s="3"/>
      <c r="D99" s="3"/>
      <c r="E99" s="3"/>
      <c r="F99" s="3"/>
      <c r="G99" s="3"/>
      <c r="H99" s="3"/>
      <c r="I99" s="3"/>
      <c r="J99" s="3"/>
      <c r="K99" s="4"/>
    </row>
    <row r="100" spans="1:11" s="5" customFormat="1" x14ac:dyDescent="0.2">
      <c r="A100"/>
      <c r="B100" s="2"/>
      <c r="C100" s="3"/>
      <c r="D100" s="3"/>
      <c r="E100" s="3"/>
      <c r="F100" s="3"/>
      <c r="G100" s="3"/>
      <c r="H100" s="3"/>
      <c r="I100" s="3"/>
      <c r="J100" s="3"/>
      <c r="K100" s="4"/>
    </row>
    <row r="101" spans="1:11" s="5" customFormat="1" x14ac:dyDescent="0.2">
      <c r="A101"/>
      <c r="B101" s="2"/>
      <c r="C101" s="3"/>
      <c r="D101" s="3"/>
      <c r="E101" s="3"/>
      <c r="F101" s="3"/>
      <c r="G101" s="3"/>
      <c r="H101" s="3"/>
      <c r="I101" s="3"/>
      <c r="J101" s="3"/>
      <c r="K101" s="4"/>
    </row>
    <row r="102" spans="1:11" s="5" customFormat="1" x14ac:dyDescent="0.2">
      <c r="A102"/>
      <c r="B102" s="2"/>
      <c r="C102" s="3"/>
      <c r="D102" s="3"/>
      <c r="E102" s="3"/>
      <c r="F102" s="3"/>
      <c r="G102" s="3"/>
      <c r="H102" s="3"/>
      <c r="I102" s="3"/>
      <c r="J102" s="3"/>
      <c r="K102" s="4"/>
    </row>
    <row r="103" spans="1:11" s="5" customFormat="1" x14ac:dyDescent="0.2">
      <c r="A103"/>
      <c r="B103" s="2"/>
      <c r="C103" s="3"/>
      <c r="D103" s="3"/>
      <c r="E103" s="3"/>
      <c r="F103" s="3"/>
      <c r="G103" s="3"/>
      <c r="H103" s="3"/>
      <c r="I103" s="3"/>
      <c r="J103" s="3"/>
      <c r="K103" s="4"/>
    </row>
    <row r="104" spans="1:11" s="5" customFormat="1" x14ac:dyDescent="0.2">
      <c r="A104"/>
      <c r="B104" s="2"/>
      <c r="C104" s="3"/>
      <c r="D104" s="3"/>
      <c r="E104" s="3"/>
      <c r="F104" s="3"/>
      <c r="G104" s="3"/>
      <c r="H104" s="3"/>
      <c r="I104" s="3"/>
      <c r="J104" s="3"/>
      <c r="K104" s="4"/>
    </row>
    <row r="105" spans="1:11" s="5" customFormat="1" x14ac:dyDescent="0.2">
      <c r="A105"/>
      <c r="B105" s="2"/>
      <c r="C105" s="3"/>
      <c r="D105" s="3"/>
      <c r="E105" s="3"/>
      <c r="F105" s="3"/>
      <c r="G105" s="3"/>
      <c r="H105" s="3"/>
      <c r="I105" s="3"/>
      <c r="J105" s="3"/>
      <c r="K105" s="4"/>
    </row>
    <row r="106" spans="1:11" s="5" customFormat="1" x14ac:dyDescent="0.2">
      <c r="A106"/>
      <c r="B106" s="2"/>
      <c r="C106" s="3"/>
      <c r="D106" s="3"/>
      <c r="E106" s="3"/>
      <c r="F106" s="3"/>
      <c r="G106" s="3"/>
      <c r="H106" s="3"/>
      <c r="I106" s="3"/>
      <c r="J106" s="3"/>
      <c r="K106" s="4"/>
    </row>
    <row r="107" spans="1:11" s="5" customFormat="1" x14ac:dyDescent="0.2">
      <c r="A107"/>
      <c r="B107" s="2"/>
      <c r="C107" s="3"/>
      <c r="D107" s="3"/>
      <c r="E107" s="3"/>
      <c r="F107" s="3"/>
      <c r="G107" s="3"/>
      <c r="H107" s="3"/>
      <c r="I107" s="3"/>
      <c r="J107" s="3"/>
      <c r="K107" s="4"/>
    </row>
    <row r="108" spans="1:11" s="5" customFormat="1" x14ac:dyDescent="0.2">
      <c r="A108"/>
      <c r="B108" s="2"/>
      <c r="C108" s="3"/>
      <c r="D108" s="3"/>
      <c r="E108" s="3"/>
      <c r="F108" s="6"/>
      <c r="G108" s="3"/>
      <c r="H108" s="3"/>
      <c r="I108" s="3"/>
      <c r="J108" s="3"/>
      <c r="K108" s="4"/>
    </row>
    <row r="109" spans="1:11" s="5" customFormat="1" x14ac:dyDescent="0.2">
      <c r="A109"/>
      <c r="B109" s="2"/>
      <c r="C109" s="3"/>
      <c r="D109" s="3"/>
      <c r="E109" s="3"/>
      <c r="F109" s="3"/>
      <c r="G109" s="3"/>
      <c r="H109" s="3"/>
      <c r="I109" s="3"/>
      <c r="J109" s="3"/>
      <c r="K109" s="4"/>
    </row>
    <row r="110" spans="1:11" s="5" customFormat="1" x14ac:dyDescent="0.2">
      <c r="A110"/>
      <c r="B110" s="2"/>
      <c r="C110" s="3"/>
      <c r="D110" s="3"/>
      <c r="E110" s="3"/>
      <c r="F110" s="3"/>
      <c r="G110" s="3"/>
      <c r="H110" s="3"/>
      <c r="I110" s="3"/>
      <c r="J110" s="3"/>
      <c r="K110" s="4"/>
    </row>
    <row r="111" spans="1:11" s="5" customFormat="1" x14ac:dyDescent="0.2">
      <c r="A111"/>
      <c r="B111" s="2"/>
      <c r="C111" s="3"/>
      <c r="D111" s="3"/>
      <c r="E111" s="3"/>
      <c r="F111" s="3"/>
      <c r="G111" s="3"/>
      <c r="H111" s="3"/>
      <c r="I111" s="3"/>
      <c r="J111" s="3"/>
      <c r="K111" s="4"/>
    </row>
    <row r="112" spans="1:11" s="5" customFormat="1" x14ac:dyDescent="0.2">
      <c r="A112"/>
      <c r="B112" s="2"/>
      <c r="C112" s="3"/>
      <c r="D112" s="3"/>
      <c r="E112" s="3"/>
      <c r="F112" s="3"/>
      <c r="G112" s="3"/>
      <c r="H112" s="3"/>
      <c r="I112" s="3"/>
      <c r="J112" s="3"/>
      <c r="K112" s="4"/>
    </row>
    <row r="113" spans="1:11" s="5" customFormat="1" x14ac:dyDescent="0.2">
      <c r="A113"/>
      <c r="B113" s="2"/>
      <c r="C113" s="2"/>
      <c r="D113" s="2"/>
      <c r="E113" s="2"/>
      <c r="F113" s="2"/>
      <c r="G113" s="2"/>
      <c r="H113" s="2"/>
      <c r="I113" s="2"/>
      <c r="J113" s="2"/>
      <c r="K113" s="84"/>
    </row>
    <row r="114" spans="1:11" s="5" customFormat="1" x14ac:dyDescent="0.2">
      <c r="A114"/>
      <c r="B114" s="2"/>
      <c r="C114" s="2"/>
      <c r="D114" s="2"/>
      <c r="E114" s="2"/>
      <c r="F114" s="2"/>
      <c r="G114" s="2"/>
      <c r="H114" s="2"/>
      <c r="I114" s="2"/>
      <c r="J114" s="2"/>
      <c r="K114" s="84"/>
    </row>
    <row r="115" spans="1:11" s="5" customFormat="1" x14ac:dyDescent="0.2">
      <c r="A115"/>
      <c r="B115" s="2"/>
      <c r="C115" s="2"/>
      <c r="D115" s="2"/>
      <c r="E115" s="2"/>
      <c r="F115" s="2"/>
      <c r="G115" s="2"/>
      <c r="H115" s="2"/>
      <c r="I115" s="2"/>
      <c r="J115" s="2"/>
      <c r="K115" s="84"/>
    </row>
    <row r="116" spans="1:11" s="5" customFormat="1" x14ac:dyDescent="0.2">
      <c r="A116"/>
      <c r="B116" s="2"/>
      <c r="C116" s="2"/>
      <c r="D116" s="2"/>
      <c r="E116" s="2"/>
      <c r="F116" s="2"/>
      <c r="G116" s="2"/>
      <c r="H116" s="2"/>
      <c r="I116" s="2"/>
      <c r="J116" s="2"/>
      <c r="K116" s="84"/>
    </row>
    <row r="117" spans="1:11" s="5" customFormat="1" x14ac:dyDescent="0.2">
      <c r="A117"/>
      <c r="B117" s="2"/>
      <c r="C117" s="2"/>
      <c r="D117" s="2"/>
      <c r="E117" s="2"/>
      <c r="F117" s="2"/>
      <c r="G117" s="2"/>
      <c r="H117" s="2"/>
      <c r="I117" s="2"/>
      <c r="J117" s="2"/>
      <c r="K117" s="84"/>
    </row>
    <row r="118" spans="1:11" s="5" customFormat="1" x14ac:dyDescent="0.2">
      <c r="A118"/>
      <c r="B118" s="2"/>
      <c r="C118" s="2"/>
      <c r="D118" s="2"/>
      <c r="E118" s="2"/>
      <c r="F118" s="2"/>
      <c r="G118" s="2"/>
      <c r="H118" s="2"/>
      <c r="I118" s="2"/>
      <c r="J118" s="2"/>
      <c r="K118" s="84"/>
    </row>
    <row r="119" spans="1:11" s="5" customFormat="1" x14ac:dyDescent="0.2">
      <c r="A119"/>
      <c r="B119" s="2"/>
      <c r="C119" s="2"/>
      <c r="D119" s="2"/>
      <c r="E119" s="2"/>
      <c r="F119" s="2"/>
      <c r="G119" s="2"/>
      <c r="H119" s="2"/>
      <c r="I119" s="2"/>
      <c r="J119" s="2"/>
      <c r="K119" s="84"/>
    </row>
    <row r="120" spans="1:11" s="5" customForma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84"/>
    </row>
    <row r="121" spans="1:11" s="5" customForma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84"/>
    </row>
    <row r="122" spans="1:11" s="5" customForma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84"/>
    </row>
    <row r="123" spans="1:11" s="5" customForma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84"/>
    </row>
    <row r="124" spans="1:11" s="5" customForma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84"/>
    </row>
    <row r="125" spans="1:11" s="5" customForma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84"/>
    </row>
    <row r="126" spans="1:11" s="5" customForma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84"/>
    </row>
    <row r="127" spans="1:11" s="5" customForma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84"/>
    </row>
    <row r="128" spans="1:11" s="5" customForma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84"/>
    </row>
    <row r="129" spans="1:11" s="5" customForma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84"/>
    </row>
    <row r="130" spans="1:11" s="5" customForma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84"/>
    </row>
    <row r="131" spans="1:11" s="5" customForma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84"/>
    </row>
    <row r="132" spans="1:11" s="5" customForma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84"/>
    </row>
    <row r="133" spans="1:11" s="5" customForma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84"/>
    </row>
    <row r="134" spans="1:11" s="5" customForma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84"/>
    </row>
    <row r="135" spans="1:11" s="5" customForma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84"/>
    </row>
    <row r="136" spans="1:11" s="5" customForma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84"/>
    </row>
    <row r="137" spans="1:11" s="5" customForma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84"/>
    </row>
    <row r="138" spans="1:11" s="5" customForma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84"/>
    </row>
    <row r="139" spans="1:11" s="5" customForma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84"/>
    </row>
    <row r="140" spans="1:11" s="5" customForma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84"/>
    </row>
    <row r="141" spans="1:11" s="5" customForma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84"/>
    </row>
    <row r="142" spans="1:11" s="5" customForma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84"/>
    </row>
    <row r="143" spans="1:11" s="5" customForma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84"/>
    </row>
    <row r="144" spans="1:11" s="5" customForma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84"/>
    </row>
    <row r="145" spans="1:11" s="5" customForma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84"/>
    </row>
    <row r="146" spans="1:11" s="5" customForma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84"/>
    </row>
    <row r="147" spans="1:11" s="5" customForma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84"/>
    </row>
    <row r="148" spans="1:11" s="5" customForma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84"/>
    </row>
    <row r="149" spans="1:11" s="5" customForma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84"/>
    </row>
    <row r="150" spans="1:11" s="5" customForma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84"/>
    </row>
    <row r="151" spans="1:11" s="5" customForma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84"/>
    </row>
    <row r="152" spans="1:11" s="5" customForma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84"/>
    </row>
    <row r="153" spans="1:11" s="5" customForma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84"/>
    </row>
    <row r="154" spans="1:11" s="5" customForma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84"/>
    </row>
    <row r="155" spans="1:11" s="5" customForma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84"/>
    </row>
    <row r="156" spans="1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84"/>
    </row>
    <row r="157" spans="1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84"/>
    </row>
    <row r="158" spans="1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84"/>
    </row>
    <row r="159" spans="1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84"/>
    </row>
    <row r="160" spans="1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84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84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84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84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84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84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84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84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84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84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84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84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84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84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84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84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84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84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84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84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84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84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84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84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84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84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84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84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84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84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84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84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84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84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84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84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84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84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84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84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84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84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84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84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84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84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84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84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84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84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84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84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84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84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84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84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84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84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84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84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84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84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84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84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84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84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84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84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84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84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84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84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84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84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84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84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84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84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84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84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84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84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84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84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84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84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84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84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84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84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84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84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84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84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84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84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84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84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84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84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84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84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84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84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84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84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84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84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84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84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84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84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84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84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84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84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84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84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84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84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84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84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84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84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84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84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84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84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84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84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84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84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84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84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84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84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84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84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84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84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84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84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84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84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84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84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84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84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84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84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84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84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84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84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84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84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84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84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84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84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84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84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84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84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84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84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84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84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84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84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84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84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84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84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84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84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84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84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84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84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84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84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84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84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84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84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84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84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84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84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84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84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84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84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84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84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84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84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84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84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84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84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84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84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84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84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84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84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84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84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84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84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84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84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84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84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84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84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84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84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84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84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84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84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84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84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84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84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84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84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84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84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84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84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84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84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84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84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84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84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84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84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84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84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84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84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84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84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84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84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84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84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84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84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84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84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84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84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84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84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84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84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84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84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84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84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84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84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84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84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84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84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84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84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84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84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84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84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84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84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84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84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84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84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84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84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84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84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84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84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84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84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84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84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84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84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84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84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84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84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84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84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84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84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84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84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84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84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84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84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84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84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84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84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84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84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84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84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84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84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84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84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84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84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84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84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84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84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84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84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84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84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84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84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84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84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84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84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84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84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84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84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84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84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84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84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84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84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84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84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84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84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84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84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84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84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84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84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84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84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84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84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84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84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84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84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84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84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84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84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84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84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84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84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84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84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84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84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84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84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84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84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84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84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84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84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84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84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84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84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84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84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84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84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84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84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84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84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84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84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84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84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84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84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84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84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84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84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84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84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84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84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84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84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84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84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84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84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84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84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84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84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84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84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84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84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84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84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84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84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84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84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84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84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84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84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84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84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84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84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84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84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84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84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84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84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84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84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84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84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84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84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84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84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84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84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84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84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84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84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84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84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84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84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84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84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84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84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84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84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84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84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84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84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84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84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84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84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84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84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84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84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84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84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84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84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84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84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84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84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84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84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84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84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84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84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84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84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84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84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84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84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84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84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84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84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84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84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84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84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84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84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84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84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84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84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84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84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84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84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84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84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84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84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84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84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84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84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84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84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84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84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84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84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84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84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84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84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84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84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84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84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84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84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84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84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84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84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84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84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84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84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84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84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84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84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84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84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84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84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84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84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84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84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84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84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84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84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84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84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84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84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84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84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84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84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84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84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84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84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84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84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84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84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84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84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84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84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84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84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84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84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84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84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84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84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84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84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84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84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84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84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84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84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84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84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84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84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84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84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84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84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84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84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84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84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84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84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84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84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84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84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84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84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84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84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84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84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84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84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84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84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84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84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84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84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84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84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84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84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84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84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84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84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84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84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84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84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84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84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84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84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84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84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84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84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84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84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84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84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84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84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84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84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84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84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84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84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84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84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84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84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84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84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84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84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84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84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84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84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84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84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84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84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84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84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84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84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84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84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84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84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84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84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84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84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84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84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84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84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84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84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84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84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84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84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84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84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84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84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84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84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84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84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84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84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84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84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84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84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84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84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84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84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84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84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84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84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84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84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84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84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84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84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84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84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84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84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84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84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84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84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84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84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84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84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84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84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84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84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84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84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84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84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84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84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84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84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84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84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84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84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84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84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84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84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84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84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84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84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84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84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84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84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84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84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84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84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84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84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84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84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84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84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84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84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84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84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84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84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84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84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84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84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84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84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84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84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84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84"/>
    </row>
  </sheetData>
  <mergeCells count="20">
    <mergeCell ref="J71:J73"/>
    <mergeCell ref="J3:J5"/>
    <mergeCell ref="I3:I5"/>
    <mergeCell ref="E37:E39"/>
    <mergeCell ref="F37:F39"/>
    <mergeCell ref="G37:G39"/>
    <mergeCell ref="H37:H39"/>
    <mergeCell ref="I37:I39"/>
    <mergeCell ref="J37:J39"/>
    <mergeCell ref="F3:F5"/>
    <mergeCell ref="E71:E73"/>
    <mergeCell ref="F71:F73"/>
    <mergeCell ref="G71:G73"/>
    <mergeCell ref="H71:H73"/>
    <mergeCell ref="I71:I73"/>
    <mergeCell ref="C3:C5"/>
    <mergeCell ref="D3:D5"/>
    <mergeCell ref="E3:E5"/>
    <mergeCell ref="H3:H5"/>
    <mergeCell ref="G3:G5"/>
  </mergeCells>
  <phoneticPr fontId="0" type="noConversion"/>
  <pageMargins left="0.8" right="0.57677165399999997" top="0.39370078740157499" bottom="0.39370078740157499" header="0.511811024" footer="0.511811023622047"/>
  <pageSetup scale="90" orientation="landscape" r:id="rId1"/>
  <headerFooter alignWithMargins="0"/>
  <rowBreaks count="2" manualBreakCount="2">
    <brk id="35" max="12" man="1"/>
    <brk id="6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</vt:lpstr>
      <vt:lpstr>Salary!Print_Area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2023-01-20T14:32:21Z</cp:lastPrinted>
  <dcterms:created xsi:type="dcterms:W3CDTF">2004-05-28T19:01:03Z</dcterms:created>
  <dcterms:modified xsi:type="dcterms:W3CDTF">2025-04-08T18:23:16Z</dcterms:modified>
</cp:coreProperties>
</file>