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-my.sharepoint.com/personal/gformby_midhudson_org/Documents/Reports/Annual Reports/Annual 2021/"/>
    </mc:Choice>
  </mc:AlternateContent>
  <xr:revisionPtr revIDLastSave="9" documentId="11_24B9F6B63010A611824F6999FBEE52BE9E95842B" xr6:coauthVersionLast="47" xr6:coauthVersionMax="47" xr10:uidLastSave="{8EE3BB28-A6DE-4E72-A624-80C6875E4F87}"/>
  <bookViews>
    <workbookView xWindow="-120" yWindow="-120" windowWidth="29040" windowHeight="15840" tabRatio="169" xr2:uid="{00000000-000D-0000-FFFF-FFFF00000000}"/>
  </bookViews>
  <sheets>
    <sheet name="Disb" sheetId="4" r:id="rId1"/>
  </sheets>
  <definedNames>
    <definedName name="_xlnm.Print_Area" localSheetId="0">Disb!$A$1:$O$94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G47" i="4"/>
  <c r="G16" i="4"/>
  <c r="N32" i="4"/>
  <c r="M92" i="4"/>
  <c r="L16" i="4"/>
  <c r="L67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75" i="4"/>
  <c r="N60" i="4"/>
  <c r="N61" i="4"/>
  <c r="N62" i="4"/>
  <c r="N63" i="4"/>
  <c r="N64" i="4"/>
  <c r="N65" i="4"/>
  <c r="N66" i="4"/>
  <c r="N59" i="4"/>
  <c r="N50" i="4"/>
  <c r="N51" i="4"/>
  <c r="N52" i="4"/>
  <c r="N53" i="4"/>
  <c r="N54" i="4"/>
  <c r="N55" i="4"/>
  <c r="N56" i="4"/>
  <c r="N49" i="4"/>
  <c r="N41" i="4"/>
  <c r="N42" i="4"/>
  <c r="N43" i="4"/>
  <c r="N44" i="4"/>
  <c r="N45" i="4"/>
  <c r="N46" i="4"/>
  <c r="N40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18" i="4"/>
  <c r="N6" i="4"/>
  <c r="N7" i="4"/>
  <c r="N8" i="4"/>
  <c r="N9" i="4"/>
  <c r="N10" i="4"/>
  <c r="N11" i="4"/>
  <c r="N12" i="4"/>
  <c r="N13" i="4"/>
  <c r="N14" i="4"/>
  <c r="N15" i="4"/>
  <c r="N5" i="4"/>
  <c r="J92" i="4"/>
  <c r="J67" i="4"/>
  <c r="J57" i="4"/>
  <c r="I16" i="4"/>
  <c r="J16" i="4"/>
  <c r="J47" i="4"/>
  <c r="H92" i="4"/>
  <c r="I92" i="4"/>
  <c r="K92" i="4"/>
  <c r="L92" i="4"/>
  <c r="H67" i="4"/>
  <c r="I67" i="4"/>
  <c r="K67" i="4"/>
  <c r="M67" i="4"/>
  <c r="H57" i="4"/>
  <c r="I57" i="4"/>
  <c r="K57" i="4"/>
  <c r="L57" i="4"/>
  <c r="M57" i="4"/>
  <c r="H47" i="4"/>
  <c r="I47" i="4"/>
  <c r="K47" i="4"/>
  <c r="L47" i="4"/>
  <c r="M47" i="4"/>
  <c r="N47" i="4"/>
  <c r="H16" i="4"/>
  <c r="K16" i="4"/>
  <c r="M16" i="4"/>
  <c r="D16" i="4"/>
  <c r="D47" i="4"/>
  <c r="D57" i="4"/>
  <c r="D67" i="4"/>
  <c r="D92" i="4"/>
  <c r="G67" i="4"/>
  <c r="E67" i="4"/>
  <c r="F57" i="4"/>
  <c r="G57" i="4"/>
  <c r="E57" i="4"/>
  <c r="E47" i="4"/>
  <c r="C47" i="4"/>
  <c r="E16" i="4"/>
  <c r="C16" i="4"/>
  <c r="C57" i="4"/>
  <c r="N57" i="4" s="1"/>
  <c r="C67" i="4"/>
  <c r="C92" i="4"/>
  <c r="N92" i="4" s="1"/>
  <c r="E92" i="4"/>
  <c r="F92" i="4"/>
  <c r="G92" i="4"/>
  <c r="F67" i="4"/>
  <c r="F47" i="4"/>
  <c r="F94" i="4" s="1"/>
  <c r="I94" i="4" l="1"/>
  <c r="N67" i="4"/>
  <c r="C94" i="4"/>
  <c r="M94" i="4"/>
  <c r="L94" i="4"/>
  <c r="E94" i="4"/>
  <c r="K94" i="4"/>
  <c r="J94" i="4"/>
  <c r="G94" i="4"/>
  <c r="H94" i="4"/>
  <c r="N16" i="4"/>
  <c r="N94" i="4" l="1"/>
</calcChain>
</file>

<file path=xl/sharedStrings.xml><?xml version="1.0" encoding="utf-8"?>
<sst xmlns="http://schemas.openxmlformats.org/spreadsheetml/2006/main" count="128" uniqueCount="90">
  <si>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</si>
  <si>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</si>
  <si>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</si>
  <si>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</si>
  <si>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</si>
  <si>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</si>
  <si>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</si>
  <si>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</si>
  <si>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</si>
  <si>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</si>
  <si>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</si>
  <si>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</si>
  <si>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</si>
  <si>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</si>
  <si>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</si>
  <si>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</si>
  <si>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</si>
  <si>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</si>
  <si>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</si>
  <si>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</si>
  <si>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</si>
  <si>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</si>
  <si>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</si>
  <si>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</si>
  <si>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</si>
  <si>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</si>
  <si>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</si>
  <si>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</si>
  <si>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</si>
  <si>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</si>
  <si>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</si>
  <si>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</si>
  <si>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Wappingers Falls</t>
  </si>
  <si>
    <t>Greene</t>
  </si>
  <si>
    <t>Athens</t>
  </si>
  <si>
    <t>Cairo</t>
  </si>
  <si>
    <t>Catskill</t>
  </si>
  <si>
    <t>Coxsackie</t>
  </si>
  <si>
    <t>Greenville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</si>
  <si>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</si>
  <si>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</si>
  <si>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</si>
  <si>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</si>
  <si>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</si>
  <si>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</si>
  <si>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</si>
  <si>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</si>
  <si>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</si>
  <si>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</si>
  <si>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</si>
  <si>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</si>
  <si>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</si>
  <si>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</si>
  <si>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</si>
  <si>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</si>
  <si>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</si>
  <si>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</si>
  <si>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</si>
  <si>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</si>
  <si>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</si>
  <si>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</si>
  <si>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</si>
  <si>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</si>
  <si>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Woodstock</t>
  </si>
  <si>
    <t>County Total</t>
  </si>
  <si>
    <t>System Total</t>
  </si>
  <si>
    <t>Kent</t>
  </si>
  <si>
    <t>NE Millerton</t>
  </si>
  <si>
    <t>Rhinecliff</t>
  </si>
  <si>
    <t>Hurley</t>
  </si>
  <si>
    <t xml:space="preserve"> </t>
  </si>
  <si>
    <t>Total</t>
  </si>
  <si>
    <t xml:space="preserve">           </t>
  </si>
  <si>
    <t>Chartered Population</t>
  </si>
  <si>
    <t>Total Local Public Funds</t>
  </si>
  <si>
    <t>Other</t>
  </si>
  <si>
    <t>Per Capita</t>
  </si>
  <si>
    <t>LLSA</t>
  </si>
  <si>
    <t>System Cash Grants to Member Library</t>
  </si>
  <si>
    <t>Other State &amp; Federal Aid</t>
  </si>
  <si>
    <t>Other Receipts</t>
  </si>
  <si>
    <t>Gifts &amp; Endowments</t>
  </si>
  <si>
    <t>Fundrasing</t>
  </si>
  <si>
    <t>Designated State &amp; Other Aid</t>
  </si>
  <si>
    <t>Operating Fund Receipts</t>
  </si>
  <si>
    <t>Investment Income</t>
  </si>
  <si>
    <t>Library Charges</t>
  </si>
  <si>
    <t>Mountain Top</t>
  </si>
  <si>
    <t>Highland*</t>
  </si>
  <si>
    <t>Olive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</si>
</sst>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32"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System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10"/>
      <color indexed="18"/>
      <name val="Calibri"/>
      <family val="2"/>
      <scheme val="minor"/>
    </font>
    <font>
      <b/>
      <i/>
      <vertAlign val="subscript"/>
      <sz val="10"/>
      <color indexed="8"/>
      <name val="Calibri"/>
      <family val="2"/>
      <scheme val="minor"/>
    </font>
    <font>
      <i/>
      <u/>
      <sz val="9"/>
      <color indexed="8"/>
      <name val="Calibri"/>
      <family val="2"/>
      <scheme val="minor"/>
    </font>
    <font>
      <i/>
      <u/>
      <sz val="8"/>
      <color indexed="18"/>
      <name val="Calibri"/>
      <family val="2"/>
      <scheme val="minor"/>
    </font>
    <font>
      <sz val="8.5"/>
      <color indexed="8"/>
      <name val="Calibri"/>
      <family val="2"/>
      <scheme val="minor"/>
    </font>
    <font>
      <b/>
      <vertAlign val="subscript"/>
      <sz val="8.5"/>
      <color indexed="8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i/>
      <vertAlign val="subscript"/>
      <sz val="8.5"/>
      <color indexed="8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4" fillId="0" borderId="0"/>
    <xf numFmtId="0" fontId="14" fillId="0" borderId="0"/>
    <xf numFmtId="0" fontId="4" fillId="0" borderId="0"/>
  </cellStyleXfs>
  <cellXfs count="12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3" fillId="0" borderId="0" xfId="0" applyFont="1"/>
    <xf numFmtId="0" fontId="6" fillId="2" borderId="0" xfId="0" applyFont="1" applyFill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/>
    <xf numFmtId="3" fontId="12" fillId="2" borderId="0" xfId="0" applyNumberFormat="1" applyFont="1" applyFill="1"/>
    <xf numFmtId="0" fontId="12" fillId="2" borderId="0" xfId="0" applyFont="1" applyFill="1"/>
    <xf numFmtId="3" fontId="12" fillId="0" borderId="2" xfId="0" applyNumberFormat="1" applyFont="1" applyBorder="1"/>
    <xf numFmtId="0" fontId="11" fillId="0" borderId="0" xfId="0" applyFont="1" applyAlignment="1">
      <alignment horizontal="left"/>
    </xf>
    <xf numFmtId="164" fontId="12" fillId="2" borderId="0" xfId="0" applyNumberFormat="1" applyFont="1" applyFill="1"/>
    <xf numFmtId="3" fontId="12" fillId="2" borderId="0" xfId="0" applyNumberFormat="1" applyFont="1" applyFill="1" applyAlignment="1">
      <alignment horizontal="right"/>
    </xf>
    <xf numFmtId="0" fontId="16" fillId="2" borderId="1" xfId="0" applyFont="1" applyFill="1" applyBorder="1"/>
    <xf numFmtId="164" fontId="17" fillId="0" borderId="2" xfId="0" applyNumberFormat="1" applyFont="1" applyBorder="1"/>
    <xf numFmtId="3" fontId="17" fillId="0" borderId="2" xfId="0" applyNumberFormat="1" applyFont="1" applyBorder="1"/>
    <xf numFmtId="3" fontId="17" fillId="0" borderId="2" xfId="0" applyNumberFormat="1" applyFont="1" applyBorder="1" applyAlignment="1">
      <alignment horizontal="right"/>
    </xf>
    <xf numFmtId="3" fontId="18" fillId="0" borderId="2" xfId="0" applyNumberFormat="1" applyFont="1" applyBorder="1"/>
    <xf numFmtId="0" fontId="16" fillId="0" borderId="0" xfId="0" applyFont="1"/>
    <xf numFmtId="0" fontId="17" fillId="0" borderId="0" xfId="0" applyFont="1"/>
    <xf numFmtId="0" fontId="16" fillId="2" borderId="3" xfId="0" applyFont="1" applyFill="1" applyBorder="1"/>
    <xf numFmtId="0" fontId="19" fillId="0" borderId="0" xfId="0" applyFont="1"/>
    <xf numFmtId="0" fontId="20" fillId="0" borderId="0" xfId="0" applyFont="1"/>
    <xf numFmtId="0" fontId="21" fillId="0" borderId="4" xfId="0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6" fillId="2" borderId="3" xfId="0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0" fontId="3" fillId="2" borderId="2" xfId="0" applyFont="1" applyFill="1" applyBorder="1"/>
    <xf numFmtId="0" fontId="0" fillId="2" borderId="1" xfId="0" applyFill="1" applyBorder="1"/>
    <xf numFmtId="0" fontId="6" fillId="2" borderId="2" xfId="0" applyFont="1" applyFill="1" applyBorder="1"/>
    <xf numFmtId="164" fontId="8" fillId="2" borderId="2" xfId="0" applyNumberFormat="1" applyFont="1" applyFill="1" applyBorder="1"/>
    <xf numFmtId="0" fontId="8" fillId="2" borderId="2" xfId="0" applyFont="1" applyFill="1" applyBorder="1"/>
    <xf numFmtId="164" fontId="10" fillId="2" borderId="2" xfId="0" applyNumberFormat="1" applyFont="1" applyFill="1" applyBorder="1"/>
    <xf numFmtId="3" fontId="10" fillId="2" borderId="2" xfId="0" applyNumberFormat="1" applyFont="1" applyFill="1" applyBorder="1" applyAlignment="1">
      <alignment horizontal="right"/>
    </xf>
    <xf numFmtId="0" fontId="10" fillId="2" borderId="1" xfId="0" applyFont="1" applyFill="1" applyBorder="1"/>
    <xf numFmtId="3" fontId="8" fillId="2" borderId="2" xfId="0" applyNumberFormat="1" applyFont="1" applyFill="1" applyBorder="1"/>
    <xf numFmtId="0" fontId="9" fillId="0" borderId="2" xfId="0" applyFont="1" applyBorder="1"/>
    <xf numFmtId="0" fontId="0" fillId="2" borderId="2" xfId="0" applyFill="1" applyBorder="1"/>
    <xf numFmtId="0" fontId="16" fillId="0" borderId="1" xfId="0" applyFont="1" applyBorder="1"/>
    <xf numFmtId="3" fontId="16" fillId="0" borderId="2" xfId="0" applyNumberFormat="1" applyFont="1" applyBorder="1" applyAlignment="1">
      <alignment horizontal="left"/>
    </xf>
    <xf numFmtId="3" fontId="16" fillId="0" borderId="0" xfId="0" applyNumberFormat="1" applyFont="1"/>
    <xf numFmtId="0" fontId="23" fillId="0" borderId="0" xfId="0" applyFont="1" applyAlignment="1">
      <alignment horizontal="left"/>
    </xf>
    <xf numFmtId="0" fontId="16" fillId="2" borderId="0" xfId="0" applyFont="1" applyFill="1"/>
    <xf numFmtId="164" fontId="16" fillId="0" borderId="0" xfId="0" applyNumberFormat="1" applyFont="1" applyAlignment="1">
      <alignment horizontal="left"/>
    </xf>
    <xf numFmtId="0" fontId="3" fillId="0" borderId="1" xfId="0" applyFont="1" applyBorder="1"/>
    <xf numFmtId="164" fontId="16" fillId="0" borderId="2" xfId="0" applyNumberFormat="1" applyFont="1" applyBorder="1" applyAlignment="1">
      <alignment horizontal="left"/>
    </xf>
    <xf numFmtId="49" fontId="22" fillId="0" borderId="2" xfId="0" applyNumberFormat="1" applyFont="1" applyBorder="1" applyAlignment="1">
      <alignment horizontal="left"/>
    </xf>
    <xf numFmtId="3" fontId="12" fillId="0" borderId="3" xfId="0" applyNumberFormat="1" applyFont="1" applyBorder="1"/>
    <xf numFmtId="3" fontId="16" fillId="0" borderId="3" xfId="0" applyNumberFormat="1" applyFont="1" applyBorder="1" applyAlignment="1">
      <alignment horizontal="left"/>
    </xf>
    <xf numFmtId="3" fontId="3" fillId="2" borderId="3" xfId="0" applyNumberFormat="1" applyFont="1" applyFill="1" applyBorder="1"/>
    <xf numFmtId="3" fontId="16" fillId="0" borderId="1" xfId="0" applyNumberFormat="1" applyFont="1" applyBorder="1"/>
    <xf numFmtId="3" fontId="10" fillId="2" borderId="1" xfId="0" applyNumberFormat="1" applyFont="1" applyFill="1" applyBorder="1"/>
    <xf numFmtId="3" fontId="24" fillId="0" borderId="3" xfId="0" applyNumberFormat="1" applyFont="1" applyBorder="1" applyAlignment="1">
      <alignment horizontal="left"/>
    </xf>
    <xf numFmtId="3" fontId="10" fillId="2" borderId="3" xfId="0" applyNumberFormat="1" applyFont="1" applyFill="1" applyBorder="1"/>
    <xf numFmtId="3" fontId="17" fillId="0" borderId="3" xfId="0" applyNumberFormat="1" applyFont="1" applyBorder="1"/>
    <xf numFmtId="3" fontId="21" fillId="0" borderId="0" xfId="0" applyNumberFormat="1" applyFont="1" applyAlignment="1">
      <alignment horizontal="left"/>
    </xf>
    <xf numFmtId="3" fontId="21" fillId="0" borderId="1" xfId="0" applyNumberFormat="1" applyFont="1" applyBorder="1" applyAlignment="1">
      <alignment horizontal="left"/>
    </xf>
    <xf numFmtId="3" fontId="25" fillId="0" borderId="2" xfId="0" applyNumberFormat="1" applyFont="1" applyBorder="1" applyAlignment="1">
      <alignment horizontal="left"/>
    </xf>
    <xf numFmtId="0" fontId="25" fillId="0" borderId="2" xfId="0" applyFont="1" applyBorder="1"/>
    <xf numFmtId="0" fontId="25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Alignment="1">
      <alignment horizontal="right"/>
    </xf>
    <xf numFmtId="0" fontId="27" fillId="0" borderId="0" xfId="7" applyFont="1"/>
    <xf numFmtId="0" fontId="2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2" borderId="0" xfId="0" applyFont="1" applyFill="1"/>
    <xf numFmtId="0" fontId="25" fillId="0" borderId="1" xfId="0" applyFont="1" applyBorder="1" applyAlignment="1">
      <alignment horizontal="right"/>
    </xf>
    <xf numFmtId="3" fontId="25" fillId="0" borderId="3" xfId="0" applyNumberFormat="1" applyFont="1" applyBorder="1"/>
    <xf numFmtId="3" fontId="25" fillId="0" borderId="2" xfId="0" applyNumberFormat="1" applyFont="1" applyBorder="1"/>
    <xf numFmtId="3" fontId="25" fillId="0" borderId="2" xfId="0" applyNumberFormat="1" applyFont="1" applyBorder="1" applyAlignment="1">
      <alignment horizontal="right"/>
    </xf>
    <xf numFmtId="164" fontId="28" fillId="0" borderId="0" xfId="4" applyNumberFormat="1" applyFont="1"/>
    <xf numFmtId="164" fontId="28" fillId="0" borderId="2" xfId="4" applyNumberFormat="1" applyFont="1" applyBorder="1"/>
    <xf numFmtId="164" fontId="25" fillId="0" borderId="2" xfId="0" applyNumberFormat="1" applyFont="1" applyBorder="1"/>
    <xf numFmtId="164" fontId="25" fillId="0" borderId="2" xfId="0" applyNumberFormat="1" applyFont="1" applyBorder="1" applyAlignment="1">
      <alignment horizontal="right"/>
    </xf>
    <xf numFmtId="164" fontId="16" fillId="0" borderId="3" xfId="0" applyNumberFormat="1" applyFont="1" applyBorder="1"/>
    <xf numFmtId="164" fontId="25" fillId="0" borderId="3" xfId="0" applyNumberFormat="1" applyFont="1" applyBorder="1"/>
    <xf numFmtId="164" fontId="16" fillId="0" borderId="2" xfId="0" applyNumberFormat="1" applyFont="1" applyBorder="1"/>
    <xf numFmtId="0" fontId="21" fillId="0" borderId="0" xfId="6" applyFont="1" applyAlignment="1">
      <alignment horizontal="left"/>
    </xf>
    <xf numFmtId="165" fontId="25" fillId="2" borderId="2" xfId="0" applyNumberFormat="1" applyFont="1" applyFill="1" applyBorder="1"/>
    <xf numFmtId="164" fontId="25" fillId="0" borderId="3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" wrapText="1"/>
    </xf>
    <xf numFmtId="0" fontId="16" fillId="0" borderId="3" xfId="0" applyFont="1" applyBorder="1"/>
    <xf numFmtId="164" fontId="25" fillId="0" borderId="2" xfId="0" applyNumberFormat="1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6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2" borderId="0" xfId="0" applyNumberFormat="1" applyFont="1" applyFill="1"/>
    <xf numFmtId="164" fontId="25" fillId="0" borderId="1" xfId="0" applyNumberFormat="1" applyFont="1" applyBorder="1" applyAlignment="1">
      <alignment horizontal="right"/>
    </xf>
    <xf numFmtId="164" fontId="19" fillId="2" borderId="0" xfId="0" applyNumberFormat="1" applyFont="1" applyFill="1" applyAlignment="1">
      <alignment horizontal="right"/>
    </xf>
    <xf numFmtId="165" fontId="31" fillId="0" borderId="2" xfId="7" applyNumberFormat="1" applyFont="1" applyBorder="1"/>
    <xf numFmtId="165" fontId="31" fillId="0" borderId="3" xfId="7" applyNumberFormat="1" applyFont="1" applyBorder="1"/>
    <xf numFmtId="164" fontId="7" fillId="0" borderId="1" xfId="0" applyNumberFormat="1" applyFont="1" applyBorder="1" applyAlignment="1">
      <alignment horizontal="right"/>
    </xf>
    <xf numFmtId="0" fontId="18" fillId="0" borderId="1" xfId="0" applyFont="1" applyBorder="1"/>
    <xf numFmtId="164" fontId="19" fillId="0" borderId="1" xfId="0" applyNumberFormat="1" applyFont="1" applyBorder="1"/>
    <xf numFmtId="165" fontId="27" fillId="0" borderId="1" xfId="7" applyNumberFormat="1" applyFont="1" applyBorder="1"/>
    <xf numFmtId="3" fontId="19" fillId="0" borderId="1" xfId="0" applyNumberFormat="1" applyFont="1" applyBorder="1"/>
    <xf numFmtId="0" fontId="19" fillId="0" borderId="1" xfId="0" applyFont="1" applyBorder="1" applyAlignment="1">
      <alignment horizontal="center" wrapText="1"/>
    </xf>
    <xf numFmtId="0" fontId="19" fillId="0" borderId="0" xfId="0" applyFont="1"/>
    <xf numFmtId="0" fontId="19" fillId="0" borderId="3" xfId="0" applyFont="1" applyBorder="1"/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 shrinkToFit="1"/>
    </xf>
    <xf numFmtId="0" fontId="19" fillId="0" borderId="2" xfId="0" applyFont="1" applyBorder="1" applyAlignment="1">
      <alignment horizontal="center" wrapText="1"/>
    </xf>
    <xf numFmtId="164" fontId="19" fillId="0" borderId="2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 wrapText="1"/>
    </xf>
    <xf numFmtId="164" fontId="19" fillId="0" borderId="2" xfId="0" applyNumberFormat="1" applyFont="1" applyBorder="1" applyAlignment="1">
      <alignment wrapText="1"/>
    </xf>
    <xf numFmtId="164" fontId="19" fillId="0" borderId="2" xfId="0" applyNumberFormat="1" applyFont="1" applyBorder="1"/>
    <xf numFmtId="164" fontId="19" fillId="0" borderId="2" xfId="0" applyNumberFormat="1" applyFont="1" applyBorder="1" applyAlignment="1">
      <alignment horizontal="right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horizontal="right" wrapText="1"/>
    </xf>
    <xf numFmtId="0" fontId="19" fillId="0" borderId="2" xfId="0" applyFont="1" applyBorder="1" applyAlignment="1">
      <alignment wrapText="1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5 2" xfId="5" xr:uid="{00000000-0005-0000-0000-000005000000}"/>
    <cellStyle name="Normal 6" xfId="6" xr:uid="{00000000-0005-0000-0000-000006000000}"/>
    <cellStyle name="Normal_Disb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738"/>
  <sheetViews>
    <sheetView tabSelected="1" topLeftCell="A2" zoomScaleNormal="100" zoomScaleSheetLayoutView="75" workbookViewId="0">
      <selection activeCell="A2" sqref="A2"/>
    </sheetView>
  </sheetViews>
  <sheetFormatPr defaultRowHeight="12" outlineLevelRow="1"/>
  <cols>
    <col min="1" max="1" width="3.5" style="10" customWidth="1"/>
    <col min="2" max="2" width="14.1640625" style="25" customWidth="1"/>
    <col min="3" max="3" width="11.33203125" style="10" customWidth="1"/>
    <col min="4" max="4" width="14.33203125" style="10" customWidth="1"/>
    <col min="5" max="5" width="14.83203125" style="10" customWidth="1"/>
    <col min="6" max="7" width="11.33203125" style="10" customWidth="1"/>
    <col min="8" max="8" width="17.6640625" style="10" customWidth="1"/>
    <col min="9" max="9" width="9.6640625" style="10" customWidth="1"/>
    <col min="10" max="10" width="10.5" style="10" customWidth="1"/>
    <col min="11" max="11" width="12" style="10" customWidth="1"/>
    <col min="12" max="12" width="11.6640625" style="10" customWidth="1"/>
    <col min="13" max="13" width="11.1640625" style="10" customWidth="1"/>
    <col min="14" max="14" width="11" style="10" customWidth="1"/>
    <col min="15" max="15" width="4.6640625" style="1" hidden="1" customWidth="1"/>
    <col min="16" max="16384" width="9.33203125" style="1"/>
  </cols>
  <sheetData>
    <row r="1" spans="1:15" ht="12.75" hidden="1" customHeight="1">
      <c r="A1" s="8"/>
      <c r="C1" s="8"/>
      <c r="D1" s="8"/>
      <c r="E1" s="8"/>
      <c r="F1" s="8"/>
      <c r="G1" s="8"/>
      <c r="H1" s="8" t="s">
        <v>70</v>
      </c>
      <c r="I1" s="8"/>
      <c r="J1" s="8"/>
      <c r="K1" s="8"/>
      <c r="L1" s="13"/>
      <c r="M1" s="13"/>
      <c r="N1" s="8"/>
    </row>
    <row r="2" spans="1:15" ht="12.75" customHeight="1">
      <c r="A2" s="13"/>
      <c r="B2" s="46"/>
      <c r="C2" s="108" t="s">
        <v>73</v>
      </c>
      <c r="D2" s="108" t="s">
        <v>74</v>
      </c>
      <c r="E2" s="113" t="s">
        <v>78</v>
      </c>
      <c r="F2" s="113"/>
      <c r="G2" s="114" t="s">
        <v>79</v>
      </c>
      <c r="H2" s="120" t="s">
        <v>80</v>
      </c>
      <c r="I2" s="120"/>
      <c r="J2" s="120"/>
      <c r="K2" s="120"/>
      <c r="L2" s="120"/>
      <c r="M2" s="120" t="s">
        <v>84</v>
      </c>
      <c r="N2" s="121"/>
      <c r="O2" s="36"/>
    </row>
    <row r="3" spans="1:15" ht="12.75" customHeight="1">
      <c r="A3" s="8"/>
      <c r="C3" s="109"/>
      <c r="D3" s="111"/>
      <c r="E3" s="113" t="s">
        <v>83</v>
      </c>
      <c r="F3" s="113"/>
      <c r="G3" s="114"/>
      <c r="H3" s="120" t="s">
        <v>81</v>
      </c>
      <c r="I3" s="120" t="s">
        <v>82</v>
      </c>
      <c r="J3" s="116" t="s">
        <v>85</v>
      </c>
      <c r="K3" s="116" t="s">
        <v>86</v>
      </c>
      <c r="L3" s="114" t="s">
        <v>75</v>
      </c>
      <c r="M3" s="120" t="s">
        <v>71</v>
      </c>
      <c r="N3" s="122" t="s">
        <v>76</v>
      </c>
    </row>
    <row r="4" spans="1:15" s="7" customFormat="1" ht="12" customHeight="1">
      <c r="A4" s="30" t="s">
        <v>1</v>
      </c>
      <c r="B4" s="89"/>
      <c r="C4" s="110"/>
      <c r="D4" s="112"/>
      <c r="E4" s="88" t="s">
        <v>77</v>
      </c>
      <c r="F4" s="88" t="s">
        <v>75</v>
      </c>
      <c r="G4" s="114"/>
      <c r="H4" s="120"/>
      <c r="I4" s="121"/>
      <c r="J4" s="117"/>
      <c r="K4" s="117"/>
      <c r="L4" s="123"/>
      <c r="M4" s="121"/>
      <c r="N4" s="122"/>
      <c r="O4" s="32"/>
    </row>
    <row r="5" spans="1:15" s="14" customFormat="1" ht="18" customHeight="1" outlineLevel="1">
      <c r="A5" s="16"/>
      <c r="B5" s="47" t="s">
        <v>2</v>
      </c>
      <c r="C5" s="66">
        <v>9459</v>
      </c>
      <c r="D5" s="81">
        <v>367443</v>
      </c>
      <c r="E5" s="80">
        <v>3188</v>
      </c>
      <c r="F5" s="80">
        <v>7809</v>
      </c>
      <c r="G5" s="80">
        <v>0</v>
      </c>
      <c r="H5" s="80">
        <v>20921</v>
      </c>
      <c r="I5" s="80">
        <v>0</v>
      </c>
      <c r="J5" s="80">
        <v>0</v>
      </c>
      <c r="K5" s="80">
        <v>1715</v>
      </c>
      <c r="L5" s="80">
        <v>905</v>
      </c>
      <c r="M5" s="80">
        <v>401981</v>
      </c>
      <c r="N5" s="101">
        <f t="shared" ref="N5:N16" si="0">M5/C5</f>
        <v>42.497198435352573</v>
      </c>
      <c r="O5" s="33"/>
    </row>
    <row r="6" spans="1:15" s="15" customFormat="1" ht="18" customHeight="1" outlineLevel="1">
      <c r="A6" s="16"/>
      <c r="B6" s="47" t="s">
        <v>3</v>
      </c>
      <c r="C6" s="66">
        <v>4642</v>
      </c>
      <c r="D6" s="81">
        <v>77498</v>
      </c>
      <c r="E6" s="80">
        <v>1631</v>
      </c>
      <c r="F6" s="80">
        <v>7238</v>
      </c>
      <c r="G6" s="80">
        <v>0</v>
      </c>
      <c r="H6" s="80">
        <v>115151</v>
      </c>
      <c r="I6" s="80">
        <v>5247</v>
      </c>
      <c r="J6" s="80">
        <v>27405</v>
      </c>
      <c r="K6" s="80">
        <v>0</v>
      </c>
      <c r="L6" s="80">
        <v>2160</v>
      </c>
      <c r="M6" s="80">
        <v>236330</v>
      </c>
      <c r="N6" s="101">
        <f t="shared" si="0"/>
        <v>50.911245152951317</v>
      </c>
      <c r="O6" s="34"/>
    </row>
    <row r="7" spans="1:15" s="15" customFormat="1" ht="18" customHeight="1" outlineLevel="1">
      <c r="A7" s="16"/>
      <c r="B7" s="47" t="s">
        <v>4</v>
      </c>
      <c r="C7" s="66">
        <v>1954</v>
      </c>
      <c r="D7" s="81">
        <v>90000</v>
      </c>
      <c r="E7" s="80">
        <v>1631</v>
      </c>
      <c r="F7" s="80">
        <v>6169</v>
      </c>
      <c r="G7" s="80">
        <v>0</v>
      </c>
      <c r="H7" s="80">
        <v>55775</v>
      </c>
      <c r="I7" s="80">
        <v>14649</v>
      </c>
      <c r="J7" s="80">
        <v>649</v>
      </c>
      <c r="K7" s="80">
        <v>889</v>
      </c>
      <c r="L7" s="80">
        <v>0</v>
      </c>
      <c r="M7" s="80">
        <v>169762</v>
      </c>
      <c r="N7" s="101">
        <f t="shared" si="0"/>
        <v>86.879222108495398</v>
      </c>
      <c r="O7" s="34"/>
    </row>
    <row r="8" spans="1:15" s="15" customFormat="1" ht="18" customHeight="1" outlineLevel="1">
      <c r="A8" s="16"/>
      <c r="B8" s="47" t="s">
        <v>5</v>
      </c>
      <c r="C8" s="66">
        <v>7115</v>
      </c>
      <c r="D8" s="81">
        <v>125246</v>
      </c>
      <c r="E8" s="80">
        <v>2398</v>
      </c>
      <c r="F8" s="80">
        <v>7303</v>
      </c>
      <c r="G8" s="80">
        <v>0</v>
      </c>
      <c r="H8" s="80">
        <v>58694</v>
      </c>
      <c r="I8" s="80">
        <v>192879</v>
      </c>
      <c r="J8" s="80">
        <v>453</v>
      </c>
      <c r="K8" s="80">
        <v>3193</v>
      </c>
      <c r="L8" s="80">
        <v>832</v>
      </c>
      <c r="M8" s="80">
        <v>390998</v>
      </c>
      <c r="N8" s="101">
        <f t="shared" si="0"/>
        <v>54.954040758959941</v>
      </c>
      <c r="O8" s="34"/>
    </row>
    <row r="9" spans="1:15" s="15" customFormat="1" ht="18" customHeight="1" outlineLevel="1">
      <c r="A9" s="16"/>
      <c r="B9" s="47" t="s">
        <v>6</v>
      </c>
      <c r="C9" s="66">
        <v>10878</v>
      </c>
      <c r="D9" s="81">
        <v>262000</v>
      </c>
      <c r="E9" s="80">
        <v>4089</v>
      </c>
      <c r="F9" s="80">
        <v>11048</v>
      </c>
      <c r="G9" s="80">
        <v>77595</v>
      </c>
      <c r="H9" s="80">
        <v>229041</v>
      </c>
      <c r="I9" s="80">
        <v>49426</v>
      </c>
      <c r="J9" s="80">
        <v>634</v>
      </c>
      <c r="K9" s="80">
        <v>4566</v>
      </c>
      <c r="L9" s="80">
        <v>6315</v>
      </c>
      <c r="M9" s="80">
        <v>644714</v>
      </c>
      <c r="N9" s="101">
        <f t="shared" si="0"/>
        <v>59.267696267696266</v>
      </c>
      <c r="O9" s="34"/>
    </row>
    <row r="10" spans="1:15" s="15" customFormat="1" ht="18" customHeight="1" outlineLevel="1">
      <c r="A10" s="16"/>
      <c r="B10" s="47" t="s">
        <v>7</v>
      </c>
      <c r="C10" s="66">
        <v>6486</v>
      </c>
      <c r="D10" s="81">
        <v>283830</v>
      </c>
      <c r="E10" s="80">
        <v>2186</v>
      </c>
      <c r="F10" s="80">
        <v>12613</v>
      </c>
      <c r="G10" s="80">
        <v>0</v>
      </c>
      <c r="H10" s="80">
        <v>10005</v>
      </c>
      <c r="I10" s="80">
        <v>53529</v>
      </c>
      <c r="J10" s="80">
        <v>163</v>
      </c>
      <c r="K10" s="80">
        <v>0</v>
      </c>
      <c r="L10" s="80">
        <v>0</v>
      </c>
      <c r="M10" s="80">
        <v>362326</v>
      </c>
      <c r="N10" s="101">
        <f t="shared" si="0"/>
        <v>55.862781375269812</v>
      </c>
      <c r="O10" s="34"/>
    </row>
    <row r="11" spans="1:15" s="15" customFormat="1" ht="18" customHeight="1" outlineLevel="1">
      <c r="A11" s="16"/>
      <c r="B11" s="47" t="s">
        <v>8</v>
      </c>
      <c r="C11" s="66">
        <v>352</v>
      </c>
      <c r="D11" s="81">
        <v>19000</v>
      </c>
      <c r="E11" s="80">
        <v>1631</v>
      </c>
      <c r="F11" s="80">
        <v>5979</v>
      </c>
      <c r="G11" s="80">
        <v>0</v>
      </c>
      <c r="H11" s="80">
        <v>27566</v>
      </c>
      <c r="I11" s="80">
        <v>2333</v>
      </c>
      <c r="J11" s="80">
        <v>0</v>
      </c>
      <c r="K11" s="80">
        <v>0</v>
      </c>
      <c r="L11" s="80">
        <v>0</v>
      </c>
      <c r="M11" s="80">
        <v>56509</v>
      </c>
      <c r="N11" s="101">
        <f t="shared" si="0"/>
        <v>160.53693181818181</v>
      </c>
      <c r="O11" s="34"/>
    </row>
    <row r="12" spans="1:15" s="15" customFormat="1" ht="18" customHeight="1" outlineLevel="1">
      <c r="A12" s="16"/>
      <c r="B12" s="47" t="s">
        <v>9</v>
      </c>
      <c r="C12" s="66">
        <v>2305</v>
      </c>
      <c r="D12" s="81">
        <v>138000</v>
      </c>
      <c r="E12" s="80">
        <v>1632</v>
      </c>
      <c r="F12" s="80">
        <v>0</v>
      </c>
      <c r="G12" s="80">
        <v>0</v>
      </c>
      <c r="H12" s="80">
        <v>30283</v>
      </c>
      <c r="I12" s="80">
        <v>1369</v>
      </c>
      <c r="J12" s="80">
        <v>15</v>
      </c>
      <c r="K12" s="80">
        <v>1072</v>
      </c>
      <c r="L12" s="80">
        <v>0</v>
      </c>
      <c r="M12" s="80">
        <v>172371</v>
      </c>
      <c r="N12" s="101">
        <f t="shared" si="0"/>
        <v>74.781344902386124</v>
      </c>
      <c r="O12" s="34"/>
    </row>
    <row r="13" spans="1:15" s="15" customFormat="1" ht="18" customHeight="1" outlineLevel="1">
      <c r="A13" s="16"/>
      <c r="B13" s="47" t="s">
        <v>10</v>
      </c>
      <c r="C13" s="66">
        <v>997</v>
      </c>
      <c r="D13" s="81">
        <v>68000</v>
      </c>
      <c r="E13" s="80">
        <v>1632</v>
      </c>
      <c r="F13" s="80">
        <v>0</v>
      </c>
      <c r="G13" s="80">
        <v>0</v>
      </c>
      <c r="H13" s="80">
        <v>20138</v>
      </c>
      <c r="I13" s="80">
        <v>19353</v>
      </c>
      <c r="J13" s="80">
        <v>403</v>
      </c>
      <c r="K13" s="80">
        <v>307</v>
      </c>
      <c r="L13" s="80">
        <v>0</v>
      </c>
      <c r="M13" s="80">
        <v>109833</v>
      </c>
      <c r="N13" s="101">
        <f t="shared" si="0"/>
        <v>110.16349047141425</v>
      </c>
      <c r="O13" s="42"/>
    </row>
    <row r="14" spans="1:15" s="15" customFormat="1" ht="18" customHeight="1" outlineLevel="1">
      <c r="A14" s="16"/>
      <c r="B14" s="47" t="s">
        <v>11</v>
      </c>
      <c r="C14" s="66">
        <v>1379</v>
      </c>
      <c r="D14" s="81">
        <v>47500</v>
      </c>
      <c r="E14" s="80">
        <v>2414</v>
      </c>
      <c r="F14" s="80">
        <v>0</v>
      </c>
      <c r="G14" s="80">
        <v>0</v>
      </c>
      <c r="H14" s="80">
        <v>22490</v>
      </c>
      <c r="I14" s="80">
        <v>1044</v>
      </c>
      <c r="J14" s="80">
        <v>6</v>
      </c>
      <c r="K14" s="80">
        <v>350</v>
      </c>
      <c r="L14" s="80">
        <v>0</v>
      </c>
      <c r="M14" s="80">
        <v>73804</v>
      </c>
      <c r="N14" s="101">
        <f t="shared" si="0"/>
        <v>53.51994198694706</v>
      </c>
      <c r="O14" s="34"/>
    </row>
    <row r="15" spans="1:15" s="15" customFormat="1" ht="18" customHeight="1" outlineLevel="1">
      <c r="A15" s="16"/>
      <c r="B15" s="47" t="s">
        <v>12</v>
      </c>
      <c r="C15" s="66">
        <v>4344</v>
      </c>
      <c r="D15" s="81">
        <v>83000</v>
      </c>
      <c r="E15" s="80">
        <v>1632</v>
      </c>
      <c r="F15" s="80">
        <v>0</v>
      </c>
      <c r="G15" s="80">
        <v>0</v>
      </c>
      <c r="H15" s="80">
        <v>21046</v>
      </c>
      <c r="I15" s="80">
        <v>701</v>
      </c>
      <c r="J15" s="80">
        <v>127</v>
      </c>
      <c r="K15" s="80">
        <v>925</v>
      </c>
      <c r="L15" s="80">
        <v>229</v>
      </c>
      <c r="M15" s="80">
        <v>107660</v>
      </c>
      <c r="N15" s="101">
        <f t="shared" si="0"/>
        <v>24.783609576427256</v>
      </c>
      <c r="O15" s="34"/>
    </row>
    <row r="16" spans="1:15" s="14" customFormat="1" ht="18" customHeight="1">
      <c r="A16" s="16"/>
      <c r="B16" s="24" t="s">
        <v>64</v>
      </c>
      <c r="C16" s="67">
        <f t="shared" ref="C16:M16" si="1">SUM(C5:C15)</f>
        <v>49911</v>
      </c>
      <c r="D16" s="81">
        <f t="shared" si="1"/>
        <v>1561517</v>
      </c>
      <c r="E16" s="81">
        <f t="shared" si="1"/>
        <v>24064</v>
      </c>
      <c r="F16" s="81">
        <f>SUM(F5:F15)</f>
        <v>58159</v>
      </c>
      <c r="G16" s="81">
        <f>SUM(G5:G15)</f>
        <v>77595</v>
      </c>
      <c r="H16" s="81">
        <f t="shared" si="1"/>
        <v>611110</v>
      </c>
      <c r="I16" s="81">
        <f t="shared" si="1"/>
        <v>340530</v>
      </c>
      <c r="J16" s="81">
        <f t="shared" si="1"/>
        <v>29855</v>
      </c>
      <c r="K16" s="81">
        <f t="shared" si="1"/>
        <v>13017</v>
      </c>
      <c r="L16" s="81">
        <f t="shared" si="1"/>
        <v>10441</v>
      </c>
      <c r="M16" s="81">
        <f t="shared" si="1"/>
        <v>2726288</v>
      </c>
      <c r="N16" s="101">
        <f t="shared" si="0"/>
        <v>54.622988920278097</v>
      </c>
      <c r="O16" s="33"/>
    </row>
    <row r="17" spans="1:87" customFormat="1" ht="21.75" customHeight="1">
      <c r="A17" s="63" t="s">
        <v>13</v>
      </c>
      <c r="B17" s="48"/>
      <c r="C17" s="68"/>
      <c r="D17" s="68"/>
      <c r="E17" s="68"/>
      <c r="F17" s="68"/>
      <c r="G17" s="68"/>
      <c r="H17" s="91"/>
      <c r="I17" s="91"/>
      <c r="J17" s="91"/>
      <c r="K17" s="92" t="s">
        <v>72</v>
      </c>
      <c r="L17" s="91"/>
      <c r="M17" s="91"/>
      <c r="N17" s="103"/>
      <c r="O17" s="5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87" ht="18" customHeight="1" outlineLevel="1">
      <c r="A18" s="55"/>
      <c r="B18" s="56" t="s">
        <v>14</v>
      </c>
      <c r="C18" s="75">
        <v>4436</v>
      </c>
      <c r="D18" s="87">
        <v>125489</v>
      </c>
      <c r="E18" s="78">
        <v>1690</v>
      </c>
      <c r="F18" s="82">
        <v>6963</v>
      </c>
      <c r="G18" s="82">
        <v>0</v>
      </c>
      <c r="H18" s="83">
        <v>940</v>
      </c>
      <c r="I18" s="83">
        <v>0</v>
      </c>
      <c r="J18" s="83">
        <v>2644</v>
      </c>
      <c r="K18" s="83">
        <v>1116</v>
      </c>
      <c r="L18" s="83">
        <v>0</v>
      </c>
      <c r="M18" s="83">
        <v>138842</v>
      </c>
      <c r="N18" s="102">
        <f t="shared" ref="N18:N32" si="2">M18/C18</f>
        <v>31.298917944093777</v>
      </c>
      <c r="O18" s="5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18" customHeight="1" outlineLevel="1">
      <c r="A19" s="16"/>
      <c r="B19" s="47" t="s">
        <v>15</v>
      </c>
      <c r="C19" s="76">
        <v>27294</v>
      </c>
      <c r="D19" s="81">
        <v>1177109</v>
      </c>
      <c r="E19" s="79">
        <v>9744</v>
      </c>
      <c r="F19" s="84">
        <v>0</v>
      </c>
      <c r="G19" s="84">
        <v>0</v>
      </c>
      <c r="H19" s="83">
        <v>32312</v>
      </c>
      <c r="I19" s="80">
        <v>0</v>
      </c>
      <c r="J19" s="80">
        <v>767</v>
      </c>
      <c r="K19" s="80">
        <v>4669</v>
      </c>
      <c r="L19" s="80">
        <v>33564</v>
      </c>
      <c r="M19" s="80">
        <v>1258165</v>
      </c>
      <c r="N19" s="101">
        <f t="shared" si="2"/>
        <v>46.096761192936178</v>
      </c>
      <c r="O19" s="3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8" customHeight="1" outlineLevel="1">
      <c r="A20" s="16"/>
      <c r="B20" s="47" t="s">
        <v>16</v>
      </c>
      <c r="C20" s="76">
        <v>14621</v>
      </c>
      <c r="D20" s="81">
        <v>424414</v>
      </c>
      <c r="E20" s="84">
        <v>4927</v>
      </c>
      <c r="F20" s="84">
        <v>0</v>
      </c>
      <c r="G20" s="84">
        <v>102833</v>
      </c>
      <c r="H20" s="83">
        <v>29489</v>
      </c>
      <c r="I20" s="80">
        <v>9425</v>
      </c>
      <c r="J20" s="80">
        <v>2194</v>
      </c>
      <c r="K20" s="80">
        <v>5292</v>
      </c>
      <c r="L20" s="80">
        <v>619</v>
      </c>
      <c r="M20" s="80">
        <v>579193</v>
      </c>
      <c r="N20" s="101">
        <f t="shared" si="2"/>
        <v>39.613774707612336</v>
      </c>
      <c r="O20" s="3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8" customHeight="1" outlineLevel="1">
      <c r="A21" s="16"/>
      <c r="B21" s="47" t="s">
        <v>0</v>
      </c>
      <c r="C21" s="76">
        <v>4312</v>
      </c>
      <c r="D21" s="81">
        <v>115000</v>
      </c>
      <c r="E21" s="84">
        <v>1631</v>
      </c>
      <c r="F21" s="84">
        <v>7649</v>
      </c>
      <c r="G21" s="84">
        <v>50000</v>
      </c>
      <c r="H21" s="83">
        <v>56408</v>
      </c>
      <c r="I21" s="80">
        <v>4472</v>
      </c>
      <c r="J21" s="80">
        <v>461</v>
      </c>
      <c r="K21" s="80">
        <v>473</v>
      </c>
      <c r="L21" s="80">
        <v>5120</v>
      </c>
      <c r="M21" s="80">
        <v>241214</v>
      </c>
      <c r="N21" s="101">
        <f t="shared" si="2"/>
        <v>55.940166975881262</v>
      </c>
      <c r="O21" s="3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18" customHeight="1" outlineLevel="1">
      <c r="A22" s="16"/>
      <c r="B22" s="47" t="s">
        <v>17</v>
      </c>
      <c r="C22" s="76">
        <v>8699</v>
      </c>
      <c r="D22" s="81">
        <v>275000</v>
      </c>
      <c r="E22" s="84">
        <v>2933</v>
      </c>
      <c r="F22" s="84">
        <v>0</v>
      </c>
      <c r="G22" s="84">
        <v>50000</v>
      </c>
      <c r="H22" s="83">
        <v>2055</v>
      </c>
      <c r="I22" s="80">
        <v>674</v>
      </c>
      <c r="J22" s="80">
        <v>455</v>
      </c>
      <c r="K22" s="80">
        <v>2641</v>
      </c>
      <c r="L22" s="80">
        <v>7437</v>
      </c>
      <c r="M22" s="80">
        <v>341195</v>
      </c>
      <c r="N22" s="101">
        <f t="shared" si="2"/>
        <v>39.222324405104033</v>
      </c>
      <c r="O22" s="3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18" customHeight="1" outlineLevel="1">
      <c r="A23" s="16"/>
      <c r="B23" s="47" t="s">
        <v>18</v>
      </c>
      <c r="C23" s="76">
        <v>29029</v>
      </c>
      <c r="D23" s="81">
        <v>983592</v>
      </c>
      <c r="E23" s="84">
        <v>9784</v>
      </c>
      <c r="F23" s="84">
        <v>0</v>
      </c>
      <c r="G23" s="84">
        <v>0</v>
      </c>
      <c r="H23" s="83">
        <v>10267</v>
      </c>
      <c r="I23" s="80">
        <v>0</v>
      </c>
      <c r="J23" s="80">
        <v>972</v>
      </c>
      <c r="K23" s="80">
        <v>8568</v>
      </c>
      <c r="L23" s="80">
        <v>2267</v>
      </c>
      <c r="M23" s="80">
        <v>1015450</v>
      </c>
      <c r="N23" s="101">
        <f t="shared" si="2"/>
        <v>34.980536704674634</v>
      </c>
      <c r="O23" s="3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18" customHeight="1" outlineLevel="1">
      <c r="A24" s="16"/>
      <c r="B24" s="47" t="s">
        <v>19</v>
      </c>
      <c r="C24" s="76">
        <v>12608</v>
      </c>
      <c r="D24" s="81">
        <v>695000</v>
      </c>
      <c r="E24" s="78">
        <v>5056</v>
      </c>
      <c r="F24" s="84">
        <v>7000</v>
      </c>
      <c r="G24" s="84">
        <v>0</v>
      </c>
      <c r="H24" s="83">
        <v>16887</v>
      </c>
      <c r="I24" s="80">
        <v>5000</v>
      </c>
      <c r="J24" s="80">
        <v>333</v>
      </c>
      <c r="K24" s="80">
        <v>2500</v>
      </c>
      <c r="L24" s="80">
        <v>646</v>
      </c>
      <c r="M24" s="80">
        <v>732422</v>
      </c>
      <c r="N24" s="101">
        <f t="shared" si="2"/>
        <v>58.091846446700508</v>
      </c>
      <c r="O24" s="3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18" customHeight="1" outlineLevel="1">
      <c r="A25" s="16"/>
      <c r="B25" s="47" t="s">
        <v>20</v>
      </c>
      <c r="C25" s="76">
        <v>18183</v>
      </c>
      <c r="D25" s="81">
        <v>459937</v>
      </c>
      <c r="E25" s="84">
        <v>7155</v>
      </c>
      <c r="F25" s="84">
        <v>59546</v>
      </c>
      <c r="G25" s="84">
        <v>0</v>
      </c>
      <c r="H25" s="83">
        <v>5731</v>
      </c>
      <c r="I25" s="80">
        <v>30</v>
      </c>
      <c r="J25" s="80">
        <v>322</v>
      </c>
      <c r="K25" s="80">
        <v>3449</v>
      </c>
      <c r="L25" s="80">
        <v>8090</v>
      </c>
      <c r="M25" s="80">
        <v>544260</v>
      </c>
      <c r="N25" s="101">
        <f t="shared" si="2"/>
        <v>29.932354396964197</v>
      </c>
      <c r="O25" s="3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18" customHeight="1" outlineLevel="1">
      <c r="A26" s="16"/>
      <c r="B26" s="47" t="s">
        <v>21</v>
      </c>
      <c r="C26" s="76">
        <v>15730</v>
      </c>
      <c r="D26" s="81">
        <v>727035</v>
      </c>
      <c r="E26" s="80">
        <v>5303</v>
      </c>
      <c r="F26" s="80">
        <v>2186</v>
      </c>
      <c r="G26" s="80">
        <v>50000</v>
      </c>
      <c r="H26" s="83">
        <v>7181</v>
      </c>
      <c r="I26" s="80">
        <v>153553</v>
      </c>
      <c r="J26" s="80">
        <v>275</v>
      </c>
      <c r="K26" s="80">
        <v>23064</v>
      </c>
      <c r="L26" s="80">
        <v>4108</v>
      </c>
      <c r="M26" s="80">
        <v>972705</v>
      </c>
      <c r="N26" s="101">
        <f t="shared" si="2"/>
        <v>61.837571519389698</v>
      </c>
      <c r="O26" s="3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18" customHeight="1" outlineLevel="1">
      <c r="A27" s="16"/>
      <c r="B27" s="47" t="s">
        <v>22</v>
      </c>
      <c r="C27" s="76">
        <v>4741</v>
      </c>
      <c r="D27" s="81">
        <v>184000</v>
      </c>
      <c r="E27" s="80">
        <v>1631</v>
      </c>
      <c r="F27" s="80">
        <v>2385</v>
      </c>
      <c r="G27" s="80">
        <v>0</v>
      </c>
      <c r="H27" s="83">
        <v>124584</v>
      </c>
      <c r="I27" s="80">
        <v>4292</v>
      </c>
      <c r="J27" s="80">
        <v>213805</v>
      </c>
      <c r="K27" s="80">
        <v>2602</v>
      </c>
      <c r="L27" s="80">
        <v>0</v>
      </c>
      <c r="M27" s="80">
        <v>533299</v>
      </c>
      <c r="N27" s="101">
        <f t="shared" si="2"/>
        <v>112.48660620122337</v>
      </c>
      <c r="O27" s="3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ht="18" customHeight="1" outlineLevel="1">
      <c r="A28" s="16"/>
      <c r="B28" s="47" t="s">
        <v>67</v>
      </c>
      <c r="C28" s="76">
        <v>3031</v>
      </c>
      <c r="D28" s="81">
        <v>155000</v>
      </c>
      <c r="E28" s="80">
        <v>1632</v>
      </c>
      <c r="F28" s="80">
        <v>35862</v>
      </c>
      <c r="G28" s="80">
        <v>0</v>
      </c>
      <c r="H28" s="83">
        <v>50727</v>
      </c>
      <c r="I28" s="80">
        <v>9060</v>
      </c>
      <c r="J28" s="80">
        <v>16804</v>
      </c>
      <c r="K28" s="80">
        <v>3620</v>
      </c>
      <c r="L28" s="80">
        <v>14324</v>
      </c>
      <c r="M28" s="80">
        <v>287029</v>
      </c>
      <c r="N28" s="101">
        <f t="shared" si="2"/>
        <v>94.697789508413067</v>
      </c>
      <c r="O28" s="3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ht="18" customHeight="1" outlineLevel="1">
      <c r="A29" s="16"/>
      <c r="B29" s="47" t="s">
        <v>23</v>
      </c>
      <c r="C29" s="76">
        <v>8463</v>
      </c>
      <c r="D29" s="81">
        <v>450000</v>
      </c>
      <c r="E29" s="80">
        <v>2852</v>
      </c>
      <c r="F29" s="80">
        <v>1935</v>
      </c>
      <c r="G29" s="80">
        <v>62562</v>
      </c>
      <c r="H29" s="83">
        <v>70642</v>
      </c>
      <c r="I29" s="80">
        <v>21437</v>
      </c>
      <c r="J29" s="80">
        <v>539</v>
      </c>
      <c r="K29" s="80">
        <v>5117</v>
      </c>
      <c r="L29" s="80">
        <v>8711</v>
      </c>
      <c r="M29" s="80">
        <v>623795</v>
      </c>
      <c r="N29" s="101">
        <f t="shared" si="2"/>
        <v>73.708495805270005</v>
      </c>
      <c r="O29" s="3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ht="18" customHeight="1" outlineLevel="1">
      <c r="A30" s="16"/>
      <c r="B30" s="47" t="s">
        <v>24</v>
      </c>
      <c r="C30" s="76">
        <v>2473</v>
      </c>
      <c r="D30" s="81">
        <v>96550</v>
      </c>
      <c r="E30" s="80">
        <v>1632</v>
      </c>
      <c r="F30" s="80">
        <v>1231</v>
      </c>
      <c r="G30" s="80">
        <v>0</v>
      </c>
      <c r="H30" s="83">
        <v>11117</v>
      </c>
      <c r="I30" s="80">
        <v>2928</v>
      </c>
      <c r="J30" s="80">
        <v>176</v>
      </c>
      <c r="K30" s="80">
        <v>1355</v>
      </c>
      <c r="L30" s="80">
        <v>1068</v>
      </c>
      <c r="M30" s="80">
        <v>116057</v>
      </c>
      <c r="N30" s="101">
        <f t="shared" si="2"/>
        <v>46.92964011322281</v>
      </c>
      <c r="O30" s="3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18" customHeight="1" outlineLevel="1">
      <c r="A31" s="16"/>
      <c r="B31" s="65" t="s">
        <v>25</v>
      </c>
      <c r="C31" s="76">
        <v>9672</v>
      </c>
      <c r="D31" s="81">
        <v>440000</v>
      </c>
      <c r="E31" s="80">
        <v>3261</v>
      </c>
      <c r="F31" s="80">
        <v>7084</v>
      </c>
      <c r="G31" s="80">
        <v>4597</v>
      </c>
      <c r="H31" s="83">
        <v>4814</v>
      </c>
      <c r="I31" s="80">
        <v>27150</v>
      </c>
      <c r="J31" s="80">
        <v>457</v>
      </c>
      <c r="K31" s="80">
        <v>8137</v>
      </c>
      <c r="L31" s="80">
        <v>0</v>
      </c>
      <c r="M31" s="80">
        <v>495500</v>
      </c>
      <c r="N31" s="101">
        <f t="shared" si="2"/>
        <v>51.230355665839539</v>
      </c>
      <c r="O31" s="3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ht="18" customHeight="1" outlineLevel="1">
      <c r="A32" s="16"/>
      <c r="B32" s="47" t="s">
        <v>26</v>
      </c>
      <c r="C32" s="76">
        <v>75135</v>
      </c>
      <c r="D32" s="81">
        <v>8067496</v>
      </c>
      <c r="E32" s="80">
        <v>25324</v>
      </c>
      <c r="F32" s="90">
        <v>345374</v>
      </c>
      <c r="G32" s="90">
        <v>0</v>
      </c>
      <c r="H32" s="83">
        <v>371161</v>
      </c>
      <c r="I32" s="80">
        <v>0</v>
      </c>
      <c r="J32" s="80">
        <v>4800</v>
      </c>
      <c r="K32" s="80">
        <v>39556</v>
      </c>
      <c r="L32" s="80">
        <v>214000</v>
      </c>
      <c r="M32" s="80">
        <v>9067711</v>
      </c>
      <c r="N32" s="101">
        <f t="shared" si="2"/>
        <v>120.68557929061024</v>
      </c>
      <c r="O32" s="3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15" ht="21" customHeight="1" outlineLevel="1">
      <c r="A33" s="17"/>
      <c r="B33" s="31"/>
      <c r="C33" s="69"/>
      <c r="D33" s="70"/>
      <c r="E33" s="71"/>
      <c r="F33" s="71"/>
      <c r="G33" s="71"/>
      <c r="H33" s="93"/>
      <c r="I33" s="94"/>
      <c r="J33" s="94"/>
      <c r="K33" s="95"/>
      <c r="L33" s="96"/>
      <c r="M33" s="96"/>
      <c r="N33" s="96"/>
      <c r="O33" s="5"/>
    </row>
    <row r="34" spans="1:15" ht="15.75" customHeight="1" outlineLevel="1">
      <c r="A34" s="8"/>
      <c r="B34" s="49"/>
      <c r="C34" s="72"/>
      <c r="D34" s="72"/>
      <c r="E34" s="72"/>
      <c r="F34" s="72"/>
      <c r="G34" s="72"/>
      <c r="H34" s="97"/>
      <c r="I34" s="97"/>
      <c r="J34" s="97"/>
      <c r="K34" s="97"/>
      <c r="L34" s="97"/>
      <c r="M34" s="97"/>
      <c r="N34" s="97"/>
      <c r="O34" s="5"/>
    </row>
    <row r="35" spans="1:15" ht="6.75" customHeight="1" outlineLevel="1">
      <c r="A35" s="8"/>
      <c r="B35" s="49"/>
      <c r="C35" s="72"/>
      <c r="D35" s="72"/>
      <c r="E35" s="72"/>
      <c r="F35" s="72"/>
      <c r="G35" s="72"/>
      <c r="H35" s="97"/>
      <c r="I35" s="97"/>
      <c r="J35" s="97"/>
      <c r="K35" s="97"/>
      <c r="L35" s="97"/>
      <c r="M35" s="97"/>
      <c r="N35" s="97"/>
      <c r="O35" s="5"/>
    </row>
    <row r="36" spans="1:15" ht="10.5" customHeight="1" outlineLevel="1">
      <c r="A36" s="9"/>
      <c r="B36" s="50"/>
      <c r="C36" s="73"/>
      <c r="D36" s="73"/>
      <c r="E36" s="73"/>
      <c r="F36" s="73"/>
      <c r="G36" s="73"/>
      <c r="H36" s="98"/>
      <c r="I36" s="98"/>
      <c r="J36" s="98"/>
      <c r="K36" s="98"/>
      <c r="L36" s="98"/>
      <c r="M36" s="98"/>
      <c r="N36" s="98"/>
      <c r="O36" s="5"/>
    </row>
    <row r="37" spans="1:15" s="3" customFormat="1" ht="12" customHeight="1" outlineLevel="1">
      <c r="A37" s="20"/>
      <c r="B37" s="46"/>
      <c r="C37" s="108" t="s">
        <v>73</v>
      </c>
      <c r="D37" s="108" t="s">
        <v>74</v>
      </c>
      <c r="E37" s="113" t="s">
        <v>78</v>
      </c>
      <c r="F37" s="113"/>
      <c r="G37" s="114" t="s">
        <v>79</v>
      </c>
      <c r="H37" s="115" t="s">
        <v>80</v>
      </c>
      <c r="I37" s="115"/>
      <c r="J37" s="115"/>
      <c r="K37" s="115"/>
      <c r="L37" s="115"/>
      <c r="M37" s="115" t="s">
        <v>84</v>
      </c>
      <c r="N37" s="118"/>
    </row>
    <row r="38" spans="1:15" s="3" customFormat="1" ht="12" customHeight="1" outlineLevel="1">
      <c r="A38" s="50"/>
      <c r="B38" s="25"/>
      <c r="C38" s="109"/>
      <c r="D38" s="111"/>
      <c r="E38" s="113" t="s">
        <v>83</v>
      </c>
      <c r="F38" s="113"/>
      <c r="G38" s="114"/>
      <c r="H38" s="115" t="s">
        <v>81</v>
      </c>
      <c r="I38" s="115" t="s">
        <v>82</v>
      </c>
      <c r="J38" s="116" t="s">
        <v>85</v>
      </c>
      <c r="K38" s="116" t="s">
        <v>86</v>
      </c>
      <c r="L38" s="116" t="s">
        <v>75</v>
      </c>
      <c r="M38" s="115" t="s">
        <v>71</v>
      </c>
      <c r="N38" s="119" t="s">
        <v>76</v>
      </c>
    </row>
    <row r="39" spans="1:15" customFormat="1" ht="12" customHeight="1" outlineLevel="1">
      <c r="A39" s="30" t="s">
        <v>13</v>
      </c>
      <c r="B39" s="25"/>
      <c r="C39" s="110"/>
      <c r="D39" s="112"/>
      <c r="E39" s="88" t="s">
        <v>77</v>
      </c>
      <c r="F39" s="88" t="s">
        <v>75</v>
      </c>
      <c r="G39" s="114"/>
      <c r="H39" s="115"/>
      <c r="I39" s="118"/>
      <c r="J39" s="117"/>
      <c r="K39" s="117"/>
      <c r="L39" s="117"/>
      <c r="M39" s="118"/>
      <c r="N39" s="119"/>
      <c r="O39" s="32"/>
    </row>
    <row r="40" spans="1:15" s="18" customFormat="1" ht="18" customHeight="1" outlineLevel="1">
      <c r="A40" s="21"/>
      <c r="B40" s="53" t="s">
        <v>27</v>
      </c>
      <c r="C40" s="76">
        <v>1961</v>
      </c>
      <c r="D40" s="81">
        <v>387400</v>
      </c>
      <c r="E40" s="80">
        <v>1632</v>
      </c>
      <c r="F40" s="80">
        <v>1200</v>
      </c>
      <c r="G40" s="80">
        <v>0</v>
      </c>
      <c r="H40" s="80">
        <v>84961</v>
      </c>
      <c r="I40" s="80">
        <v>17864</v>
      </c>
      <c r="J40" s="80">
        <v>0</v>
      </c>
      <c r="K40" s="80">
        <v>5186</v>
      </c>
      <c r="L40" s="80">
        <v>9775</v>
      </c>
      <c r="M40" s="80">
        <v>508018</v>
      </c>
      <c r="N40" s="101">
        <f t="shared" ref="N40:N47" si="3">M40/C40</f>
        <v>259.06068332483426</v>
      </c>
      <c r="O40" s="40"/>
    </row>
    <row r="41" spans="1:15" s="14" customFormat="1" ht="18" customHeight="1" outlineLevel="1">
      <c r="A41" s="22"/>
      <c r="B41" s="47" t="s">
        <v>28</v>
      </c>
      <c r="C41" s="76">
        <v>7548</v>
      </c>
      <c r="D41" s="81">
        <v>344800</v>
      </c>
      <c r="E41" s="80">
        <v>2548</v>
      </c>
      <c r="F41" s="80">
        <v>0</v>
      </c>
      <c r="G41" s="80">
        <v>0</v>
      </c>
      <c r="H41" s="80">
        <v>146560</v>
      </c>
      <c r="I41" s="80">
        <v>90784</v>
      </c>
      <c r="J41" s="80">
        <v>47871</v>
      </c>
      <c r="K41" s="80">
        <v>1384</v>
      </c>
      <c r="L41" s="80">
        <v>32767</v>
      </c>
      <c r="M41" s="80">
        <v>666714</v>
      </c>
      <c r="N41" s="101">
        <f t="shared" si="3"/>
        <v>88.329888712241655</v>
      </c>
      <c r="O41" s="33"/>
    </row>
    <row r="42" spans="1:15" s="19" customFormat="1" ht="18" customHeight="1" outlineLevel="1">
      <c r="A42" s="23"/>
      <c r="B42" s="47" t="s">
        <v>68</v>
      </c>
      <c r="C42" s="66">
        <v>685</v>
      </c>
      <c r="D42" s="81">
        <v>107000</v>
      </c>
      <c r="E42" s="80">
        <v>1632</v>
      </c>
      <c r="F42" s="80">
        <v>0</v>
      </c>
      <c r="G42" s="80">
        <v>0</v>
      </c>
      <c r="H42" s="80">
        <v>43429</v>
      </c>
      <c r="I42" s="80">
        <v>2403</v>
      </c>
      <c r="J42" s="80">
        <v>0</v>
      </c>
      <c r="K42" s="80">
        <v>0</v>
      </c>
      <c r="L42" s="80">
        <v>33965</v>
      </c>
      <c r="M42" s="80">
        <v>188429</v>
      </c>
      <c r="N42" s="101">
        <f t="shared" si="3"/>
        <v>275.07883211678831</v>
      </c>
      <c r="O42" s="41"/>
    </row>
    <row r="43" spans="1:15" s="14" customFormat="1" ht="18" customHeight="1" outlineLevel="1">
      <c r="A43" s="22"/>
      <c r="B43" s="47" t="s">
        <v>29</v>
      </c>
      <c r="C43" s="76">
        <v>3406</v>
      </c>
      <c r="D43" s="81">
        <v>160917</v>
      </c>
      <c r="E43" s="80">
        <v>1632</v>
      </c>
      <c r="F43" s="80">
        <v>0</v>
      </c>
      <c r="G43" s="80">
        <v>6341</v>
      </c>
      <c r="H43" s="80">
        <v>13935</v>
      </c>
      <c r="I43" s="80">
        <v>0</v>
      </c>
      <c r="J43" s="80">
        <v>55</v>
      </c>
      <c r="K43" s="80">
        <v>713</v>
      </c>
      <c r="L43" s="80">
        <v>753</v>
      </c>
      <c r="M43" s="80">
        <v>184346</v>
      </c>
      <c r="N43" s="101">
        <f t="shared" si="3"/>
        <v>54.1238990017616</v>
      </c>
      <c r="O43" s="33"/>
    </row>
    <row r="44" spans="1:15" s="14" customFormat="1" ht="18" customHeight="1" outlineLevel="1">
      <c r="A44" s="22"/>
      <c r="B44" s="47" t="s">
        <v>30</v>
      </c>
      <c r="C44" s="76">
        <v>3823</v>
      </c>
      <c r="D44" s="81">
        <v>142000</v>
      </c>
      <c r="E44" s="80">
        <v>1632</v>
      </c>
      <c r="F44" s="80">
        <v>9027</v>
      </c>
      <c r="G44" s="80">
        <v>0</v>
      </c>
      <c r="H44" s="80">
        <v>1396</v>
      </c>
      <c r="I44" s="80">
        <v>47784</v>
      </c>
      <c r="J44" s="80">
        <v>2567</v>
      </c>
      <c r="K44" s="80">
        <v>1533</v>
      </c>
      <c r="L44" s="80">
        <v>21228</v>
      </c>
      <c r="M44" s="80">
        <v>227167</v>
      </c>
      <c r="N44" s="101">
        <f t="shared" si="3"/>
        <v>59.421135234109336</v>
      </c>
      <c r="O44" s="33"/>
    </row>
    <row r="45" spans="1:15" s="14" customFormat="1" ht="18" customHeight="1" outlineLevel="1">
      <c r="A45" s="22"/>
      <c r="B45" s="47" t="s">
        <v>31</v>
      </c>
      <c r="C45" s="76">
        <v>1118</v>
      </c>
      <c r="D45" s="81">
        <v>223100</v>
      </c>
      <c r="E45" s="80">
        <v>1632</v>
      </c>
      <c r="F45" s="80">
        <v>750</v>
      </c>
      <c r="G45" s="80">
        <v>0</v>
      </c>
      <c r="H45" s="80">
        <v>2438</v>
      </c>
      <c r="I45" s="80">
        <v>3007</v>
      </c>
      <c r="J45" s="80">
        <v>4644</v>
      </c>
      <c r="K45" s="80">
        <v>1322</v>
      </c>
      <c r="L45" s="80">
        <v>49</v>
      </c>
      <c r="M45" s="80">
        <v>236942</v>
      </c>
      <c r="N45" s="101">
        <f t="shared" si="3"/>
        <v>211.93381037567084</v>
      </c>
      <c r="O45" s="33"/>
    </row>
    <row r="46" spans="1:15" s="14" customFormat="1" ht="18" customHeight="1" outlineLevel="1">
      <c r="A46" s="22"/>
      <c r="B46" s="65" t="s">
        <v>32</v>
      </c>
      <c r="C46" s="76">
        <v>25490</v>
      </c>
      <c r="D46" s="81">
        <v>969516</v>
      </c>
      <c r="E46" s="80">
        <v>8764</v>
      </c>
      <c r="F46" s="80">
        <v>1935</v>
      </c>
      <c r="G46" s="80">
        <v>0</v>
      </c>
      <c r="H46" s="80">
        <v>56073</v>
      </c>
      <c r="I46" s="80">
        <v>0</v>
      </c>
      <c r="J46" s="80">
        <v>3715</v>
      </c>
      <c r="K46" s="80">
        <v>11332</v>
      </c>
      <c r="L46" s="80">
        <v>41967</v>
      </c>
      <c r="M46" s="80">
        <v>1093302</v>
      </c>
      <c r="N46" s="101">
        <f t="shared" si="3"/>
        <v>42.891408395449197</v>
      </c>
      <c r="O46" s="33"/>
    </row>
    <row r="47" spans="1:15" s="14" customFormat="1" ht="18" customHeight="1">
      <c r="A47" s="22"/>
      <c r="B47" s="24" t="s">
        <v>64</v>
      </c>
      <c r="C47" s="77">
        <f t="shared" ref="C47:M47" si="4">SUM(C18:C32,C40:C46)</f>
        <v>282458</v>
      </c>
      <c r="D47" s="81">
        <f t="shared" si="4"/>
        <v>16710355</v>
      </c>
      <c r="E47" s="81">
        <f t="shared" si="4"/>
        <v>104027</v>
      </c>
      <c r="F47" s="81">
        <f t="shared" si="4"/>
        <v>490127</v>
      </c>
      <c r="G47" s="81">
        <f t="shared" si="4"/>
        <v>326333</v>
      </c>
      <c r="H47" s="81">
        <f t="shared" si="4"/>
        <v>1143107</v>
      </c>
      <c r="I47" s="81">
        <f t="shared" si="4"/>
        <v>399863</v>
      </c>
      <c r="J47" s="81">
        <f t="shared" si="4"/>
        <v>303856</v>
      </c>
      <c r="K47" s="81">
        <f t="shared" si="4"/>
        <v>133629</v>
      </c>
      <c r="L47" s="81">
        <f t="shared" si="4"/>
        <v>440458</v>
      </c>
      <c r="M47" s="81">
        <f t="shared" si="4"/>
        <v>20051755</v>
      </c>
      <c r="N47" s="101">
        <f t="shared" si="3"/>
        <v>70.99021801471369</v>
      </c>
      <c r="O47" s="33"/>
    </row>
    <row r="48" spans="1:15" s="14" customFormat="1" ht="18" customHeight="1">
      <c r="A48" s="85" t="s">
        <v>33</v>
      </c>
      <c r="B48" s="58"/>
      <c r="C48" s="74"/>
      <c r="D48" s="74"/>
      <c r="E48" s="74"/>
      <c r="F48" s="74"/>
      <c r="G48" s="74"/>
      <c r="H48" s="99"/>
      <c r="I48" s="99"/>
      <c r="J48" s="99"/>
      <c r="K48" s="99"/>
      <c r="L48" s="99"/>
      <c r="M48" s="99"/>
      <c r="N48" s="99"/>
      <c r="O48" s="59"/>
    </row>
    <row r="49" spans="1:15" s="14" customFormat="1" ht="18" customHeight="1" outlineLevel="1">
      <c r="A49" s="60"/>
      <c r="B49" s="56" t="s">
        <v>34</v>
      </c>
      <c r="C49" s="75">
        <v>3058</v>
      </c>
      <c r="D49" s="87">
        <v>136689</v>
      </c>
      <c r="E49" s="83">
        <v>1631</v>
      </c>
      <c r="F49" s="83">
        <v>3060</v>
      </c>
      <c r="G49" s="83">
        <v>0</v>
      </c>
      <c r="H49" s="83">
        <v>1520</v>
      </c>
      <c r="I49" s="83">
        <v>0</v>
      </c>
      <c r="J49" s="83">
        <v>627</v>
      </c>
      <c r="K49" s="83">
        <v>498</v>
      </c>
      <c r="L49" s="83">
        <v>0</v>
      </c>
      <c r="M49" s="83">
        <v>144025</v>
      </c>
      <c r="N49" s="102">
        <f t="shared" ref="N49:N57" si="5">M49/C49</f>
        <v>47.097776324395028</v>
      </c>
      <c r="O49" s="61"/>
    </row>
    <row r="50" spans="1:15" s="14" customFormat="1" ht="18" customHeight="1" outlineLevel="1">
      <c r="A50" s="22"/>
      <c r="B50" s="47" t="s">
        <v>35</v>
      </c>
      <c r="C50" s="76">
        <v>6670</v>
      </c>
      <c r="D50" s="81">
        <v>215546</v>
      </c>
      <c r="E50" s="80">
        <v>2247</v>
      </c>
      <c r="F50" s="80">
        <v>0</v>
      </c>
      <c r="G50" s="80">
        <v>2524</v>
      </c>
      <c r="H50" s="83">
        <v>5720</v>
      </c>
      <c r="I50" s="80">
        <v>0</v>
      </c>
      <c r="J50" s="80">
        <v>72</v>
      </c>
      <c r="K50" s="80">
        <v>2836</v>
      </c>
      <c r="L50" s="83">
        <v>0</v>
      </c>
      <c r="M50" s="80">
        <v>228945</v>
      </c>
      <c r="N50" s="101">
        <f t="shared" si="5"/>
        <v>34.324587706146929</v>
      </c>
      <c r="O50" s="33"/>
    </row>
    <row r="51" spans="1:15" s="14" customFormat="1" ht="18" customHeight="1" outlineLevel="1">
      <c r="A51" s="22"/>
      <c r="B51" s="47" t="s">
        <v>36</v>
      </c>
      <c r="C51" s="76">
        <v>12473</v>
      </c>
      <c r="D51" s="81">
        <v>801928</v>
      </c>
      <c r="E51" s="80">
        <v>4249</v>
      </c>
      <c r="F51" s="80">
        <v>1200</v>
      </c>
      <c r="G51" s="80">
        <v>0</v>
      </c>
      <c r="H51" s="83">
        <v>4885</v>
      </c>
      <c r="I51" s="80">
        <v>0</v>
      </c>
      <c r="J51" s="80">
        <v>1056</v>
      </c>
      <c r="K51" s="80">
        <v>5890</v>
      </c>
      <c r="L51" s="83">
        <v>70877</v>
      </c>
      <c r="M51" s="80">
        <v>890085</v>
      </c>
      <c r="N51" s="101">
        <f t="shared" si="5"/>
        <v>71.36093962959994</v>
      </c>
      <c r="O51" s="33"/>
    </row>
    <row r="52" spans="1:15" s="14" customFormat="1" ht="18" customHeight="1" outlineLevel="1">
      <c r="A52" s="22"/>
      <c r="B52" s="47" t="s">
        <v>37</v>
      </c>
      <c r="C52" s="76">
        <v>8918</v>
      </c>
      <c r="D52" s="81">
        <v>266692</v>
      </c>
      <c r="E52" s="80">
        <v>3005</v>
      </c>
      <c r="F52" s="80">
        <v>2966</v>
      </c>
      <c r="G52" s="80">
        <v>1500</v>
      </c>
      <c r="H52" s="83">
        <v>46997</v>
      </c>
      <c r="I52" s="80">
        <v>0</v>
      </c>
      <c r="J52" s="80">
        <v>1243</v>
      </c>
      <c r="K52" s="80">
        <v>2660</v>
      </c>
      <c r="L52" s="83">
        <v>0</v>
      </c>
      <c r="M52" s="80">
        <v>325063</v>
      </c>
      <c r="N52" s="101">
        <f t="shared" si="5"/>
        <v>36.450213052253872</v>
      </c>
      <c r="O52" s="33"/>
    </row>
    <row r="53" spans="1:15" s="14" customFormat="1" ht="18" customHeight="1" outlineLevel="1">
      <c r="A53" s="22"/>
      <c r="B53" s="47" t="s">
        <v>38</v>
      </c>
      <c r="C53" s="76">
        <v>3739</v>
      </c>
      <c r="D53" s="81">
        <v>165832</v>
      </c>
      <c r="E53" s="80">
        <v>1631</v>
      </c>
      <c r="F53" s="80">
        <v>0</v>
      </c>
      <c r="G53" s="80">
        <v>0</v>
      </c>
      <c r="H53" s="83">
        <v>2111</v>
      </c>
      <c r="I53" s="80">
        <v>3600</v>
      </c>
      <c r="J53" s="80">
        <v>109</v>
      </c>
      <c r="K53" s="80">
        <v>3715</v>
      </c>
      <c r="L53" s="83">
        <v>2818</v>
      </c>
      <c r="M53" s="80">
        <v>179816</v>
      </c>
      <c r="N53" s="101">
        <f t="shared" si="5"/>
        <v>48.09200320941428</v>
      </c>
      <c r="O53" s="33"/>
    </row>
    <row r="54" spans="1:15" s="14" customFormat="1" ht="18" customHeight="1" outlineLevel="1">
      <c r="A54" s="22"/>
      <c r="B54" s="47" t="s">
        <v>39</v>
      </c>
      <c r="C54" s="76">
        <v>3688</v>
      </c>
      <c r="D54" s="81">
        <v>66695</v>
      </c>
      <c r="E54" s="80">
        <v>1670</v>
      </c>
      <c r="F54" s="80">
        <v>1725</v>
      </c>
      <c r="G54" s="80">
        <v>0</v>
      </c>
      <c r="H54" s="83">
        <v>1842</v>
      </c>
      <c r="I54" s="80">
        <v>797</v>
      </c>
      <c r="J54" s="80">
        <v>72</v>
      </c>
      <c r="K54" s="80">
        <v>745</v>
      </c>
      <c r="L54" s="83">
        <v>5041</v>
      </c>
      <c r="M54" s="80">
        <v>78587</v>
      </c>
      <c r="N54" s="101">
        <f t="shared" si="5"/>
        <v>21.308839479392624</v>
      </c>
      <c r="O54" s="33"/>
    </row>
    <row r="55" spans="1:15" s="14" customFormat="1" ht="18" customHeight="1" outlineLevel="1">
      <c r="A55" s="22"/>
      <c r="B55" s="47" t="s">
        <v>87</v>
      </c>
      <c r="C55" s="76">
        <v>1894</v>
      </c>
      <c r="D55" s="81">
        <v>96000</v>
      </c>
      <c r="E55" s="80">
        <v>1632</v>
      </c>
      <c r="F55" s="80">
        <v>9697</v>
      </c>
      <c r="G55" s="80">
        <v>46150</v>
      </c>
      <c r="H55" s="83">
        <v>39132</v>
      </c>
      <c r="I55" s="80">
        <v>0</v>
      </c>
      <c r="J55" s="80">
        <v>20</v>
      </c>
      <c r="K55" s="80">
        <v>2337</v>
      </c>
      <c r="L55" s="83">
        <v>2724</v>
      </c>
      <c r="M55" s="80">
        <v>197692</v>
      </c>
      <c r="N55" s="101">
        <f t="shared" si="5"/>
        <v>104.37803590285111</v>
      </c>
      <c r="O55" s="33"/>
    </row>
    <row r="56" spans="1:15" s="14" customFormat="1" ht="18" customHeight="1" outlineLevel="1">
      <c r="A56" s="22"/>
      <c r="B56" s="47" t="s">
        <v>40</v>
      </c>
      <c r="C56" s="76">
        <v>1703</v>
      </c>
      <c r="D56" s="81">
        <v>114580</v>
      </c>
      <c r="E56" s="80">
        <v>1632</v>
      </c>
      <c r="F56" s="80">
        <v>3538</v>
      </c>
      <c r="G56" s="80">
        <v>0</v>
      </c>
      <c r="H56" s="83">
        <v>1000</v>
      </c>
      <c r="I56" s="80">
        <v>0</v>
      </c>
      <c r="J56" s="80">
        <v>121</v>
      </c>
      <c r="K56" s="80">
        <v>1718</v>
      </c>
      <c r="L56" s="83">
        <v>0</v>
      </c>
      <c r="M56" s="80">
        <v>122589</v>
      </c>
      <c r="N56" s="101">
        <f t="shared" si="5"/>
        <v>71.984145625367006</v>
      </c>
      <c r="O56" s="33"/>
    </row>
    <row r="57" spans="1:15" s="14" customFormat="1" ht="18" customHeight="1">
      <c r="A57" s="22"/>
      <c r="B57" s="24" t="s">
        <v>64</v>
      </c>
      <c r="C57" s="77">
        <f>SUM(C49:C56)</f>
        <v>42143</v>
      </c>
      <c r="D57" s="81">
        <f>SUM(D49:D56)</f>
        <v>1863962</v>
      </c>
      <c r="E57" s="81">
        <f>SUM(E49:E56)</f>
        <v>17697</v>
      </c>
      <c r="F57" s="81">
        <f t="shared" ref="F57:M57" si="6">SUM(F49:F56)</f>
        <v>22186</v>
      </c>
      <c r="G57" s="81">
        <f t="shared" si="6"/>
        <v>50174</v>
      </c>
      <c r="H57" s="81">
        <f t="shared" si="6"/>
        <v>103207</v>
      </c>
      <c r="I57" s="81">
        <f t="shared" si="6"/>
        <v>4397</v>
      </c>
      <c r="J57" s="81">
        <f t="shared" si="6"/>
        <v>3320</v>
      </c>
      <c r="K57" s="81">
        <f t="shared" si="6"/>
        <v>20399</v>
      </c>
      <c r="L57" s="81">
        <f t="shared" si="6"/>
        <v>81460</v>
      </c>
      <c r="M57" s="81">
        <f t="shared" si="6"/>
        <v>2166802</v>
      </c>
      <c r="N57" s="101">
        <f t="shared" si="5"/>
        <v>51.415466388249534</v>
      </c>
      <c r="O57" s="33"/>
    </row>
    <row r="58" spans="1:15" s="14" customFormat="1" ht="19.5" customHeight="1">
      <c r="A58" s="64" t="s">
        <v>41</v>
      </c>
      <c r="B58" s="58"/>
      <c r="C58" s="74"/>
      <c r="D58" s="74"/>
      <c r="E58" s="74"/>
      <c r="F58" s="74"/>
      <c r="G58" s="74"/>
      <c r="H58" s="99"/>
      <c r="I58" s="99"/>
      <c r="J58" s="99"/>
      <c r="K58" s="99"/>
      <c r="L58" s="99"/>
      <c r="M58" s="99"/>
      <c r="N58" s="99"/>
      <c r="O58" s="59"/>
    </row>
    <row r="59" spans="1:15" s="14" customFormat="1" ht="18" customHeight="1" outlineLevel="1">
      <c r="A59" s="62"/>
      <c r="B59" s="56" t="s">
        <v>42</v>
      </c>
      <c r="C59" s="75">
        <v>18404</v>
      </c>
      <c r="D59" s="83">
        <v>398919</v>
      </c>
      <c r="E59" s="78">
        <v>6203</v>
      </c>
      <c r="F59" s="82">
        <v>7291</v>
      </c>
      <c r="G59" s="78">
        <v>0</v>
      </c>
      <c r="H59" s="83">
        <v>40730</v>
      </c>
      <c r="I59" s="78">
        <v>14</v>
      </c>
      <c r="J59" s="78">
        <v>497</v>
      </c>
      <c r="K59" s="83">
        <v>772</v>
      </c>
      <c r="L59" s="83">
        <v>3650</v>
      </c>
      <c r="M59" s="83">
        <v>458076</v>
      </c>
      <c r="N59" s="102">
        <f t="shared" ref="N59:N67" si="7">M59/C59</f>
        <v>24.890023907846121</v>
      </c>
      <c r="O59" s="61"/>
    </row>
    <row r="60" spans="1:15" s="14" customFormat="1" ht="18" customHeight="1" outlineLevel="1">
      <c r="A60" s="22"/>
      <c r="B60" s="47" t="s">
        <v>43</v>
      </c>
      <c r="C60" s="76">
        <v>7698</v>
      </c>
      <c r="D60" s="80">
        <v>358385</v>
      </c>
      <c r="E60" s="84">
        <v>2594</v>
      </c>
      <c r="F60" s="84">
        <v>25000</v>
      </c>
      <c r="G60" s="84">
        <v>25453</v>
      </c>
      <c r="H60" s="83">
        <v>4910</v>
      </c>
      <c r="I60" s="84">
        <v>0</v>
      </c>
      <c r="J60" s="84">
        <v>1440</v>
      </c>
      <c r="K60" s="80">
        <v>2606</v>
      </c>
      <c r="L60" s="83">
        <v>0</v>
      </c>
      <c r="M60" s="80">
        <v>420388</v>
      </c>
      <c r="N60" s="101">
        <f t="shared" si="7"/>
        <v>54.610028578851647</v>
      </c>
      <c r="O60" s="33"/>
    </row>
    <row r="61" spans="1:15" s="14" customFormat="1" ht="18" customHeight="1" outlineLevel="1">
      <c r="A61" s="22"/>
      <c r="B61" s="47" t="s">
        <v>44</v>
      </c>
      <c r="C61" s="76">
        <v>2641</v>
      </c>
      <c r="D61" s="80">
        <v>384173</v>
      </c>
      <c r="E61" s="84">
        <v>1631</v>
      </c>
      <c r="F61" s="84">
        <v>25000</v>
      </c>
      <c r="G61" s="84">
        <v>0</v>
      </c>
      <c r="H61" s="83">
        <v>7055</v>
      </c>
      <c r="I61" s="84">
        <v>19397</v>
      </c>
      <c r="J61" s="84">
        <v>4777</v>
      </c>
      <c r="K61" s="80">
        <v>3048</v>
      </c>
      <c r="L61" s="83">
        <v>8892</v>
      </c>
      <c r="M61" s="80">
        <v>453973</v>
      </c>
      <c r="N61" s="101">
        <f t="shared" si="7"/>
        <v>171.89435819765239</v>
      </c>
      <c r="O61" s="33"/>
    </row>
    <row r="62" spans="1:15" s="14" customFormat="1" ht="18" customHeight="1" outlineLevel="1">
      <c r="A62" s="22"/>
      <c r="B62" s="47" t="s">
        <v>45</v>
      </c>
      <c r="C62" s="76">
        <v>7021</v>
      </c>
      <c r="D62" s="80">
        <v>342500</v>
      </c>
      <c r="E62" s="78">
        <v>2365</v>
      </c>
      <c r="F62" s="84">
        <v>25000</v>
      </c>
      <c r="G62" s="84">
        <v>0</v>
      </c>
      <c r="H62" s="83">
        <v>14210</v>
      </c>
      <c r="I62" s="78">
        <v>77439</v>
      </c>
      <c r="J62" s="78">
        <v>31</v>
      </c>
      <c r="K62" s="80">
        <v>1035</v>
      </c>
      <c r="L62" s="83">
        <v>21070</v>
      </c>
      <c r="M62" s="80">
        <v>483650</v>
      </c>
      <c r="N62" s="101">
        <f t="shared" si="7"/>
        <v>68.8861985472155</v>
      </c>
      <c r="O62" s="33"/>
    </row>
    <row r="63" spans="1:15" s="14" customFormat="1" ht="18" customHeight="1" outlineLevel="1">
      <c r="A63" s="22"/>
      <c r="B63" s="47" t="s">
        <v>66</v>
      </c>
      <c r="C63" s="76">
        <v>13507</v>
      </c>
      <c r="D63" s="80">
        <v>621596</v>
      </c>
      <c r="E63" s="84">
        <v>4553</v>
      </c>
      <c r="F63" s="84">
        <v>25000</v>
      </c>
      <c r="G63" s="84">
        <v>0</v>
      </c>
      <c r="H63" s="83">
        <v>7897</v>
      </c>
      <c r="I63" s="84">
        <v>0</v>
      </c>
      <c r="J63" s="84">
        <v>1225</v>
      </c>
      <c r="K63" s="80">
        <v>2584</v>
      </c>
      <c r="L63" s="83">
        <v>0</v>
      </c>
      <c r="M63" s="80">
        <v>662855</v>
      </c>
      <c r="N63" s="101">
        <f t="shared" si="7"/>
        <v>49.074924113422668</v>
      </c>
      <c r="O63" s="33"/>
    </row>
    <row r="64" spans="1:15" s="14" customFormat="1" ht="18" customHeight="1" outlineLevel="1">
      <c r="A64" s="22"/>
      <c r="B64" s="47" t="s">
        <v>46</v>
      </c>
      <c r="C64" s="76">
        <v>26662</v>
      </c>
      <c r="D64" s="80">
        <v>2984060</v>
      </c>
      <c r="E64" s="84">
        <v>7615</v>
      </c>
      <c r="F64" s="84">
        <v>0</v>
      </c>
      <c r="G64" s="84">
        <v>0</v>
      </c>
      <c r="H64" s="83">
        <v>9908</v>
      </c>
      <c r="I64" s="84">
        <v>0</v>
      </c>
      <c r="J64" s="84">
        <v>1781</v>
      </c>
      <c r="K64" s="80">
        <v>7227</v>
      </c>
      <c r="L64" s="83">
        <v>0</v>
      </c>
      <c r="M64" s="80">
        <v>3010591</v>
      </c>
      <c r="N64" s="101">
        <f t="shared" si="7"/>
        <v>112.91692296151827</v>
      </c>
      <c r="O64" s="33"/>
    </row>
    <row r="65" spans="1:15" s="14" customFormat="1" ht="18" customHeight="1" outlineLevel="1">
      <c r="A65" s="22"/>
      <c r="B65" s="47" t="s">
        <v>47</v>
      </c>
      <c r="C65" s="76">
        <v>12023</v>
      </c>
      <c r="D65" s="80">
        <v>922898</v>
      </c>
      <c r="E65" s="80">
        <v>4053</v>
      </c>
      <c r="F65" s="80">
        <v>1185</v>
      </c>
      <c r="G65" s="80">
        <v>0</v>
      </c>
      <c r="H65" s="83">
        <v>9891</v>
      </c>
      <c r="I65" s="80">
        <v>0</v>
      </c>
      <c r="J65" s="80">
        <v>1271</v>
      </c>
      <c r="K65" s="80">
        <v>1140</v>
      </c>
      <c r="L65" s="83">
        <v>0</v>
      </c>
      <c r="M65" s="80">
        <v>940438</v>
      </c>
      <c r="N65" s="101">
        <f t="shared" si="7"/>
        <v>78.219911835648347</v>
      </c>
      <c r="O65" s="33"/>
    </row>
    <row r="66" spans="1:15" s="14" customFormat="1" ht="18" customHeight="1" outlineLevel="1">
      <c r="A66" s="22"/>
      <c r="B66" s="47" t="s">
        <v>48</v>
      </c>
      <c r="C66" s="76">
        <v>11809</v>
      </c>
      <c r="D66" s="80">
        <v>370052</v>
      </c>
      <c r="E66" s="80">
        <v>3981</v>
      </c>
      <c r="F66" s="80">
        <v>0</v>
      </c>
      <c r="G66" s="80">
        <v>0</v>
      </c>
      <c r="H66" s="83">
        <v>31058</v>
      </c>
      <c r="I66" s="80">
        <v>15</v>
      </c>
      <c r="J66" s="80">
        <v>45</v>
      </c>
      <c r="K66" s="80">
        <v>9851</v>
      </c>
      <c r="L66" s="83">
        <v>0</v>
      </c>
      <c r="M66" s="80">
        <v>415002</v>
      </c>
      <c r="N66" s="101">
        <f t="shared" si="7"/>
        <v>35.142857142857146</v>
      </c>
      <c r="O66" s="33"/>
    </row>
    <row r="67" spans="1:15" s="14" customFormat="1" ht="18" customHeight="1">
      <c r="A67" s="22"/>
      <c r="B67" s="24" t="s">
        <v>64</v>
      </c>
      <c r="C67" s="77">
        <f>SUM(C59:C66)</f>
        <v>99765</v>
      </c>
      <c r="D67" s="80">
        <f>SUM(D59:D66)</f>
        <v>6382583</v>
      </c>
      <c r="E67" s="81">
        <f>SUM(E59:E66)</f>
        <v>32995</v>
      </c>
      <c r="F67" s="81">
        <f t="shared" ref="F67:M67" si="8">SUM(F59:F66)</f>
        <v>108476</v>
      </c>
      <c r="G67" s="81">
        <f t="shared" si="8"/>
        <v>25453</v>
      </c>
      <c r="H67" s="81">
        <f t="shared" si="8"/>
        <v>125659</v>
      </c>
      <c r="I67" s="81">
        <f t="shared" si="8"/>
        <v>96865</v>
      </c>
      <c r="J67" s="81">
        <f t="shared" si="8"/>
        <v>11067</v>
      </c>
      <c r="K67" s="81">
        <f t="shared" si="8"/>
        <v>28263</v>
      </c>
      <c r="L67" s="81">
        <f>SUM(L59:L66)</f>
        <v>33612</v>
      </c>
      <c r="M67" s="81">
        <f t="shared" si="8"/>
        <v>6844973</v>
      </c>
      <c r="N67" s="101">
        <f t="shared" si="7"/>
        <v>68.610965769558462</v>
      </c>
      <c r="O67" s="33"/>
    </row>
    <row r="68" spans="1:15" ht="2.25" customHeight="1">
      <c r="A68" s="25"/>
      <c r="C68" s="72"/>
      <c r="D68" s="72"/>
      <c r="E68" s="72"/>
      <c r="F68" s="72"/>
      <c r="G68" s="72"/>
      <c r="H68" s="97"/>
      <c r="I68" s="97"/>
      <c r="J68" s="97"/>
      <c r="K68" s="97"/>
      <c r="L68" s="97"/>
      <c r="M68" s="97"/>
      <c r="N68" s="100"/>
      <c r="O68" s="5"/>
    </row>
    <row r="69" spans="1:15" ht="18" customHeight="1">
      <c r="A69" s="25"/>
      <c r="B69" s="31"/>
      <c r="C69" s="72"/>
      <c r="D69" s="72"/>
      <c r="E69" s="72"/>
      <c r="F69" s="72"/>
      <c r="G69" s="72"/>
      <c r="H69" s="97"/>
      <c r="I69" s="97"/>
      <c r="J69" s="97"/>
      <c r="K69" s="97"/>
      <c r="L69" s="97"/>
      <c r="M69" s="97"/>
      <c r="N69" s="100"/>
      <c r="O69" s="5"/>
    </row>
    <row r="70" spans="1:15" ht="3" customHeight="1">
      <c r="A70" s="25"/>
      <c r="C70" s="72"/>
      <c r="D70" s="72"/>
      <c r="E70" s="72"/>
      <c r="F70" s="72"/>
      <c r="G70" s="72"/>
      <c r="H70" s="97"/>
      <c r="I70" s="97"/>
      <c r="J70" s="97"/>
      <c r="K70" s="97"/>
      <c r="L70" s="97"/>
      <c r="M70" s="97"/>
      <c r="N70" s="97"/>
      <c r="O70" s="5"/>
    </row>
    <row r="71" spans="1:15" ht="7.5" customHeight="1">
      <c r="A71" s="25"/>
      <c r="C71" s="72"/>
      <c r="D71" s="72"/>
      <c r="E71" s="72"/>
      <c r="F71" s="72"/>
      <c r="G71" s="72"/>
      <c r="H71" s="97"/>
      <c r="I71" s="97"/>
      <c r="J71" s="97"/>
      <c r="K71" s="97"/>
      <c r="L71" s="97"/>
      <c r="M71" s="97"/>
      <c r="N71" s="97"/>
      <c r="O71" s="5"/>
    </row>
    <row r="72" spans="1:15" ht="12" customHeight="1">
      <c r="A72" s="20"/>
      <c r="B72" s="46"/>
      <c r="C72" s="108" t="s">
        <v>73</v>
      </c>
      <c r="D72" s="108" t="s">
        <v>74</v>
      </c>
      <c r="E72" s="113" t="s">
        <v>78</v>
      </c>
      <c r="F72" s="113"/>
      <c r="G72" s="114" t="s">
        <v>79</v>
      </c>
      <c r="H72" s="115" t="s">
        <v>80</v>
      </c>
      <c r="I72" s="115"/>
      <c r="J72" s="115"/>
      <c r="K72" s="115"/>
      <c r="L72" s="115"/>
      <c r="M72" s="115" t="s">
        <v>84</v>
      </c>
      <c r="N72" s="118"/>
      <c r="O72" s="45"/>
    </row>
    <row r="73" spans="1:15" ht="12" customHeight="1">
      <c r="A73" s="50"/>
      <c r="C73" s="109"/>
      <c r="D73" s="111"/>
      <c r="E73" s="113" t="s">
        <v>83</v>
      </c>
      <c r="F73" s="113"/>
      <c r="G73" s="114"/>
      <c r="H73" s="115" t="s">
        <v>81</v>
      </c>
      <c r="I73" s="115" t="s">
        <v>82</v>
      </c>
      <c r="J73" s="116" t="s">
        <v>85</v>
      </c>
      <c r="K73" s="116" t="s">
        <v>86</v>
      </c>
      <c r="L73" s="116" t="s">
        <v>75</v>
      </c>
      <c r="M73" s="115" t="s">
        <v>71</v>
      </c>
      <c r="N73" s="119" t="s">
        <v>76</v>
      </c>
      <c r="O73" s="45"/>
    </row>
    <row r="74" spans="1:15" s="7" customFormat="1" ht="12" customHeight="1">
      <c r="A74" s="85" t="s">
        <v>49</v>
      </c>
      <c r="B74" s="27"/>
      <c r="C74" s="110"/>
      <c r="D74" s="112"/>
      <c r="E74" s="88" t="s">
        <v>77</v>
      </c>
      <c r="F74" s="88" t="s">
        <v>75</v>
      </c>
      <c r="G74" s="114"/>
      <c r="H74" s="115"/>
      <c r="I74" s="118"/>
      <c r="J74" s="117"/>
      <c r="K74" s="117"/>
      <c r="L74" s="117"/>
      <c r="M74" s="118"/>
      <c r="N74" s="119"/>
      <c r="O74" s="37"/>
    </row>
    <row r="75" spans="1:15" s="2" customFormat="1" ht="22.5" customHeight="1" outlineLevel="1">
      <c r="A75" s="21"/>
      <c r="B75" s="51" t="s">
        <v>50</v>
      </c>
      <c r="C75" s="76">
        <v>9041</v>
      </c>
      <c r="D75" s="81">
        <v>408365</v>
      </c>
      <c r="E75" s="80">
        <v>3048</v>
      </c>
      <c r="F75" s="80">
        <v>0</v>
      </c>
      <c r="G75" s="80">
        <v>0</v>
      </c>
      <c r="H75" s="80">
        <v>58724</v>
      </c>
      <c r="I75" s="80">
        <v>0</v>
      </c>
      <c r="J75" s="80">
        <v>4777</v>
      </c>
      <c r="K75" s="80">
        <v>3128</v>
      </c>
      <c r="L75" s="80">
        <v>0</v>
      </c>
      <c r="M75" s="83">
        <v>478042</v>
      </c>
      <c r="N75" s="101">
        <f t="shared" ref="N75:N92" si="9">M75/C75</f>
        <v>52.874903218670504</v>
      </c>
      <c r="O75" s="38"/>
    </row>
    <row r="76" spans="1:15" ht="18" customHeight="1" outlineLevel="1">
      <c r="A76" s="22"/>
      <c r="B76" s="47" t="s">
        <v>88</v>
      </c>
      <c r="C76" s="76">
        <v>12514</v>
      </c>
      <c r="D76" s="81">
        <v>897814</v>
      </c>
      <c r="E76" s="80">
        <v>4218</v>
      </c>
      <c r="F76" s="80">
        <v>11200</v>
      </c>
      <c r="G76" s="80">
        <v>0</v>
      </c>
      <c r="H76" s="80">
        <v>13903</v>
      </c>
      <c r="I76" s="80">
        <v>0</v>
      </c>
      <c r="J76" s="80">
        <v>62</v>
      </c>
      <c r="K76" s="80">
        <v>4111</v>
      </c>
      <c r="L76" s="80">
        <v>103</v>
      </c>
      <c r="M76" s="80">
        <v>931411</v>
      </c>
      <c r="N76" s="101">
        <f t="shared" si="9"/>
        <v>74.429518938788561</v>
      </c>
      <c r="O76" s="39"/>
    </row>
    <row r="77" spans="1:15" ht="18" customHeight="1" outlineLevel="1">
      <c r="A77" s="22"/>
      <c r="B77" s="47" t="s">
        <v>69</v>
      </c>
      <c r="C77" s="76">
        <v>2865</v>
      </c>
      <c r="D77" s="81">
        <v>185269</v>
      </c>
      <c r="E77" s="80">
        <v>2525</v>
      </c>
      <c r="F77" s="80">
        <v>3700</v>
      </c>
      <c r="G77" s="80">
        <v>0</v>
      </c>
      <c r="H77" s="80">
        <v>2530</v>
      </c>
      <c r="I77" s="80">
        <v>93</v>
      </c>
      <c r="J77" s="80">
        <v>194</v>
      </c>
      <c r="K77" s="80">
        <v>675</v>
      </c>
      <c r="L77" s="80">
        <v>1083</v>
      </c>
      <c r="M77" s="80">
        <v>196069</v>
      </c>
      <c r="N77" s="101">
        <f t="shared" si="9"/>
        <v>68.43595113438046</v>
      </c>
      <c r="O77" s="39"/>
    </row>
    <row r="78" spans="1:15" ht="18" customHeight="1" outlineLevel="1">
      <c r="A78" s="22"/>
      <c r="B78" s="47" t="s">
        <v>51</v>
      </c>
      <c r="C78" s="76">
        <v>23893</v>
      </c>
      <c r="D78" s="81">
        <v>1031417</v>
      </c>
      <c r="E78" s="80">
        <v>8052</v>
      </c>
      <c r="F78" s="80">
        <v>0</v>
      </c>
      <c r="G78" s="80">
        <v>0</v>
      </c>
      <c r="H78" s="80">
        <v>40941</v>
      </c>
      <c r="I78" s="80">
        <v>0</v>
      </c>
      <c r="J78" s="80">
        <v>814</v>
      </c>
      <c r="K78" s="80">
        <v>4702</v>
      </c>
      <c r="L78" s="80">
        <v>153</v>
      </c>
      <c r="M78" s="80">
        <v>1086079</v>
      </c>
      <c r="N78" s="101">
        <f t="shared" si="9"/>
        <v>45.455949441258944</v>
      </c>
      <c r="O78" s="39"/>
    </row>
    <row r="79" spans="1:15" ht="18" customHeight="1" outlineLevel="1">
      <c r="A79" s="22"/>
      <c r="B79" s="47" t="s">
        <v>52</v>
      </c>
      <c r="C79" s="76">
        <v>12688</v>
      </c>
      <c r="D79" s="81">
        <v>1014560</v>
      </c>
      <c r="E79" s="80">
        <v>5913</v>
      </c>
      <c r="F79" s="80">
        <v>750</v>
      </c>
      <c r="G79" s="80">
        <v>10000</v>
      </c>
      <c r="H79" s="80">
        <v>1308</v>
      </c>
      <c r="I79" s="80">
        <v>4552</v>
      </c>
      <c r="J79" s="80">
        <v>953</v>
      </c>
      <c r="K79" s="80">
        <v>10349</v>
      </c>
      <c r="L79" s="80">
        <v>10849</v>
      </c>
      <c r="M79" s="80">
        <v>1059234</v>
      </c>
      <c r="N79" s="101">
        <f t="shared" si="9"/>
        <v>83.483133669609074</v>
      </c>
      <c r="O79" s="39"/>
    </row>
    <row r="80" spans="1:15" ht="18" customHeight="1" outlineLevel="1">
      <c r="A80" s="22"/>
      <c r="B80" s="47" t="s">
        <v>53</v>
      </c>
      <c r="C80" s="76">
        <v>1403</v>
      </c>
      <c r="D80" s="81">
        <v>152500</v>
      </c>
      <c r="E80" s="80">
        <v>1631</v>
      </c>
      <c r="F80" s="80">
        <v>0</v>
      </c>
      <c r="G80" s="80">
        <v>3859</v>
      </c>
      <c r="H80" s="80">
        <v>7319</v>
      </c>
      <c r="I80" s="80">
        <v>0</v>
      </c>
      <c r="J80" s="80">
        <v>12</v>
      </c>
      <c r="K80" s="80">
        <v>483</v>
      </c>
      <c r="L80" s="80">
        <v>11699</v>
      </c>
      <c r="M80" s="83">
        <v>177503</v>
      </c>
      <c r="N80" s="101">
        <f t="shared" si="9"/>
        <v>126.51674982181041</v>
      </c>
      <c r="O80" s="39"/>
    </row>
    <row r="81" spans="1:238" ht="18" customHeight="1" outlineLevel="1">
      <c r="A81" s="22"/>
      <c r="B81" s="47" t="s">
        <v>54</v>
      </c>
      <c r="C81" s="76">
        <v>14003</v>
      </c>
      <c r="D81" s="81">
        <v>556000</v>
      </c>
      <c r="E81" s="80">
        <v>4720</v>
      </c>
      <c r="F81" s="80">
        <v>0</v>
      </c>
      <c r="G81" s="80">
        <v>0</v>
      </c>
      <c r="H81" s="80">
        <v>47400</v>
      </c>
      <c r="I81" s="80">
        <v>41499</v>
      </c>
      <c r="J81" s="80">
        <v>10775</v>
      </c>
      <c r="K81" s="80">
        <v>4876</v>
      </c>
      <c r="L81" s="80">
        <v>0</v>
      </c>
      <c r="M81" s="80">
        <v>665270</v>
      </c>
      <c r="N81" s="101">
        <f t="shared" si="9"/>
        <v>47.509105191744624</v>
      </c>
      <c r="O81" s="39"/>
    </row>
    <row r="82" spans="1:238" ht="18" customHeight="1" outlineLevel="1">
      <c r="A82" s="22"/>
      <c r="B82" s="47" t="s">
        <v>89</v>
      </c>
      <c r="C82" s="76">
        <v>4419</v>
      </c>
      <c r="D82" s="81">
        <v>153742</v>
      </c>
      <c r="E82" s="80">
        <v>1632</v>
      </c>
      <c r="F82" s="80">
        <v>1935</v>
      </c>
      <c r="G82" s="80">
        <v>0</v>
      </c>
      <c r="H82" s="80">
        <v>17206</v>
      </c>
      <c r="I82" s="80">
        <v>8210</v>
      </c>
      <c r="J82" s="80">
        <v>77090</v>
      </c>
      <c r="K82" s="80">
        <v>1862</v>
      </c>
      <c r="L82" s="80">
        <v>61350</v>
      </c>
      <c r="M82" s="83">
        <v>323027</v>
      </c>
      <c r="N82" s="101">
        <f t="shared" si="9"/>
        <v>73.099570038470247</v>
      </c>
      <c r="O82" s="39"/>
    </row>
    <row r="83" spans="1:238" ht="18" customHeight="1" outlineLevel="1">
      <c r="A83" s="22"/>
      <c r="B83" s="47" t="s">
        <v>55</v>
      </c>
      <c r="C83" s="66">
        <v>3085</v>
      </c>
      <c r="D83" s="81">
        <v>175500</v>
      </c>
      <c r="E83" s="80">
        <v>1632</v>
      </c>
      <c r="F83" s="80">
        <v>2186</v>
      </c>
      <c r="G83" s="80">
        <v>0</v>
      </c>
      <c r="H83" s="80">
        <v>15438</v>
      </c>
      <c r="I83" s="80">
        <v>1432</v>
      </c>
      <c r="J83" s="80">
        <v>1716</v>
      </c>
      <c r="K83" s="80">
        <v>1229</v>
      </c>
      <c r="L83" s="80">
        <v>56885</v>
      </c>
      <c r="M83" s="83">
        <v>256018</v>
      </c>
      <c r="N83" s="101">
        <f t="shared" si="9"/>
        <v>82.988006482982172</v>
      </c>
      <c r="O83" s="39"/>
    </row>
    <row r="84" spans="1:238" ht="18" customHeight="1" outlineLevel="1">
      <c r="A84" s="22"/>
      <c r="B84" s="47" t="s">
        <v>56</v>
      </c>
      <c r="C84" s="76">
        <v>275</v>
      </c>
      <c r="D84" s="81">
        <v>45450</v>
      </c>
      <c r="E84" s="80">
        <v>1668</v>
      </c>
      <c r="F84" s="80">
        <v>0</v>
      </c>
      <c r="G84" s="80">
        <v>0</v>
      </c>
      <c r="H84" s="80">
        <v>6567</v>
      </c>
      <c r="I84" s="80">
        <v>1110</v>
      </c>
      <c r="J84" s="80">
        <v>2</v>
      </c>
      <c r="K84" s="80">
        <v>53</v>
      </c>
      <c r="L84" s="80">
        <v>2000</v>
      </c>
      <c r="M84" s="83">
        <v>56850</v>
      </c>
      <c r="N84" s="101">
        <f t="shared" si="9"/>
        <v>206.72727272727272</v>
      </c>
      <c r="O84" s="39"/>
    </row>
    <row r="85" spans="1:238" ht="18" customHeight="1" outlineLevel="1">
      <c r="A85" s="22"/>
      <c r="B85" s="47" t="s">
        <v>57</v>
      </c>
      <c r="C85" s="76">
        <v>8388</v>
      </c>
      <c r="D85" s="81">
        <v>459549</v>
      </c>
      <c r="E85" s="80">
        <v>2996</v>
      </c>
      <c r="F85" s="80">
        <v>0</v>
      </c>
      <c r="G85" s="80">
        <v>12691</v>
      </c>
      <c r="H85" s="80">
        <v>1508</v>
      </c>
      <c r="I85" s="80">
        <v>0</v>
      </c>
      <c r="J85" s="80">
        <v>78</v>
      </c>
      <c r="K85" s="80">
        <v>160</v>
      </c>
      <c r="L85" s="80">
        <v>675</v>
      </c>
      <c r="M85" s="80">
        <v>477657</v>
      </c>
      <c r="N85" s="101">
        <f t="shared" si="9"/>
        <v>56.94527896995708</v>
      </c>
      <c r="O85" s="39"/>
    </row>
    <row r="86" spans="1:238" ht="18" customHeight="1" outlineLevel="1">
      <c r="A86" s="22"/>
      <c r="B86" s="47" t="s">
        <v>58</v>
      </c>
      <c r="C86" s="76">
        <v>6075</v>
      </c>
      <c r="D86" s="81">
        <v>320000</v>
      </c>
      <c r="E86" s="80">
        <v>2095</v>
      </c>
      <c r="F86" s="80">
        <v>750</v>
      </c>
      <c r="G86" s="80">
        <v>0</v>
      </c>
      <c r="H86" s="80">
        <v>33043</v>
      </c>
      <c r="I86" s="80">
        <v>0</v>
      </c>
      <c r="J86" s="80">
        <v>102</v>
      </c>
      <c r="K86" s="80">
        <v>2929</v>
      </c>
      <c r="L86" s="80">
        <v>3611</v>
      </c>
      <c r="M86" s="80">
        <v>362530</v>
      </c>
      <c r="N86" s="101">
        <f t="shared" si="9"/>
        <v>59.675720164609054</v>
      </c>
      <c r="O86" s="39"/>
    </row>
    <row r="87" spans="1:238" ht="18" customHeight="1" outlineLevel="1">
      <c r="A87" s="22"/>
      <c r="B87" s="47" t="s">
        <v>59</v>
      </c>
      <c r="C87" s="76">
        <v>19482</v>
      </c>
      <c r="D87" s="81">
        <v>617796</v>
      </c>
      <c r="E87" s="80">
        <v>6565</v>
      </c>
      <c r="F87" s="80">
        <v>750</v>
      </c>
      <c r="G87" s="80">
        <v>0</v>
      </c>
      <c r="H87" s="80">
        <v>10800</v>
      </c>
      <c r="I87" s="80">
        <v>0</v>
      </c>
      <c r="J87" s="80">
        <v>351</v>
      </c>
      <c r="K87" s="80">
        <v>6276</v>
      </c>
      <c r="L87" s="80">
        <v>0</v>
      </c>
      <c r="M87" s="80">
        <v>642538</v>
      </c>
      <c r="N87" s="101">
        <f t="shared" si="9"/>
        <v>32.981110768914895</v>
      </c>
      <c r="O87" s="39"/>
    </row>
    <row r="88" spans="1:238" ht="18" customHeight="1" outlineLevel="1">
      <c r="A88" s="22"/>
      <c r="B88" s="47" t="s">
        <v>60</v>
      </c>
      <c r="C88" s="76">
        <v>5607</v>
      </c>
      <c r="D88" s="81">
        <v>290839</v>
      </c>
      <c r="E88" s="80">
        <v>1890</v>
      </c>
      <c r="F88" s="80">
        <v>0</v>
      </c>
      <c r="G88" s="80">
        <v>0</v>
      </c>
      <c r="H88" s="80">
        <v>15449</v>
      </c>
      <c r="I88" s="80">
        <v>6365</v>
      </c>
      <c r="J88" s="80">
        <v>25</v>
      </c>
      <c r="K88" s="80">
        <v>8302</v>
      </c>
      <c r="L88" s="80">
        <v>38000</v>
      </c>
      <c r="M88" s="80">
        <v>360870</v>
      </c>
      <c r="N88" s="101">
        <f t="shared" si="9"/>
        <v>64.360620652755486</v>
      </c>
      <c r="O88" s="39"/>
    </row>
    <row r="89" spans="1:238" ht="18" customHeight="1" outlineLevel="1">
      <c r="A89" s="22"/>
      <c r="B89" s="47" t="s">
        <v>61</v>
      </c>
      <c r="C89" s="76">
        <v>12327</v>
      </c>
      <c r="D89" s="81">
        <v>335695</v>
      </c>
      <c r="E89" s="80">
        <v>4156</v>
      </c>
      <c r="F89" s="80">
        <v>0</v>
      </c>
      <c r="G89" s="80">
        <v>0</v>
      </c>
      <c r="H89" s="80">
        <v>12005</v>
      </c>
      <c r="I89" s="80">
        <v>322</v>
      </c>
      <c r="J89" s="80">
        <v>249</v>
      </c>
      <c r="K89" s="80">
        <v>1533</v>
      </c>
      <c r="L89" s="80">
        <v>677</v>
      </c>
      <c r="M89" s="80">
        <v>354637</v>
      </c>
      <c r="N89" s="101">
        <f t="shared" si="9"/>
        <v>28.769124685649388</v>
      </c>
      <c r="O89" s="39"/>
    </row>
    <row r="90" spans="1:238" ht="18" customHeight="1" outlineLevel="1">
      <c r="A90" s="22"/>
      <c r="B90" s="47" t="s">
        <v>62</v>
      </c>
      <c r="C90" s="76">
        <v>3352</v>
      </c>
      <c r="D90" s="81">
        <v>225254</v>
      </c>
      <c r="E90" s="80">
        <v>1632</v>
      </c>
      <c r="F90" s="80">
        <v>0</v>
      </c>
      <c r="G90" s="80">
        <v>0</v>
      </c>
      <c r="H90" s="80">
        <v>6375</v>
      </c>
      <c r="I90" s="80">
        <v>180</v>
      </c>
      <c r="J90" s="80">
        <v>44</v>
      </c>
      <c r="K90" s="80">
        <v>2620</v>
      </c>
      <c r="L90" s="80">
        <v>0</v>
      </c>
      <c r="M90" s="80">
        <v>236105</v>
      </c>
      <c r="N90" s="101">
        <f t="shared" si="9"/>
        <v>70.437052505966591</v>
      </c>
      <c r="O90" s="39"/>
    </row>
    <row r="91" spans="1:238" ht="18" customHeight="1" outlineLevel="1">
      <c r="A91" s="22"/>
      <c r="B91" s="47" t="s">
        <v>63</v>
      </c>
      <c r="C91" s="76">
        <v>5884</v>
      </c>
      <c r="D91" s="81">
        <v>592444</v>
      </c>
      <c r="E91" s="80">
        <v>5416</v>
      </c>
      <c r="F91" s="80">
        <v>0</v>
      </c>
      <c r="G91" s="80">
        <v>0</v>
      </c>
      <c r="H91" s="80">
        <v>8238</v>
      </c>
      <c r="I91" s="80">
        <v>0</v>
      </c>
      <c r="J91" s="80">
        <v>425</v>
      </c>
      <c r="K91" s="80">
        <v>3124</v>
      </c>
      <c r="L91" s="80">
        <v>1010</v>
      </c>
      <c r="M91" s="80">
        <v>610657</v>
      </c>
      <c r="N91" s="101">
        <f t="shared" si="9"/>
        <v>103.78263086335826</v>
      </c>
      <c r="O91" s="39"/>
    </row>
    <row r="92" spans="1:238" ht="18" customHeight="1">
      <c r="A92" s="22"/>
      <c r="B92" s="24" t="s">
        <v>64</v>
      </c>
      <c r="C92" s="67">
        <f>SUM(C75:C91)</f>
        <v>145301</v>
      </c>
      <c r="D92" s="81">
        <f t="shared" ref="D92:M92" si="10">SUM(D75:D91)</f>
        <v>7462194</v>
      </c>
      <c r="E92" s="81">
        <f t="shared" si="10"/>
        <v>59789</v>
      </c>
      <c r="F92" s="81">
        <f t="shared" si="10"/>
        <v>21271</v>
      </c>
      <c r="G92" s="81">
        <f t="shared" si="10"/>
        <v>26550</v>
      </c>
      <c r="H92" s="81">
        <f t="shared" si="10"/>
        <v>298754</v>
      </c>
      <c r="I92" s="81">
        <f t="shared" si="10"/>
        <v>63763</v>
      </c>
      <c r="J92" s="81">
        <f t="shared" si="10"/>
        <v>97669</v>
      </c>
      <c r="K92" s="81">
        <f t="shared" si="10"/>
        <v>56412</v>
      </c>
      <c r="L92" s="81">
        <f t="shared" si="10"/>
        <v>188095</v>
      </c>
      <c r="M92" s="81">
        <f t="shared" si="10"/>
        <v>8274497</v>
      </c>
      <c r="N92" s="101">
        <f t="shared" si="9"/>
        <v>56.947281849402273</v>
      </c>
      <c r="O92" s="43"/>
    </row>
    <row r="93" spans="1:238" ht="19.5" customHeight="1">
      <c r="A93" s="22"/>
      <c r="B93" s="54"/>
      <c r="C93" s="66"/>
      <c r="D93" s="66"/>
      <c r="E93" s="66"/>
      <c r="F93" s="66"/>
      <c r="G93" s="66"/>
      <c r="H93" s="80"/>
      <c r="I93" s="80"/>
      <c r="J93" s="80"/>
      <c r="K93" s="80"/>
      <c r="L93" s="80"/>
      <c r="M93" s="86"/>
      <c r="N93" s="67"/>
      <c r="O93" s="35"/>
    </row>
    <row r="94" spans="1:238" s="11" customFormat="1" ht="24" customHeight="1">
      <c r="A94" s="28"/>
      <c r="B94" s="104" t="s">
        <v>65</v>
      </c>
      <c r="C94" s="107">
        <f>SUM(C16+C47+C57+C67+C92)</f>
        <v>619578</v>
      </c>
      <c r="D94" s="105"/>
      <c r="E94" s="105">
        <f t="shared" ref="E94:M94" si="11">SUM(E16+E47+E57+E67+E92)</f>
        <v>238572</v>
      </c>
      <c r="F94" s="105">
        <f t="shared" si="11"/>
        <v>700219</v>
      </c>
      <c r="G94" s="105">
        <f t="shared" si="11"/>
        <v>506105</v>
      </c>
      <c r="H94" s="105">
        <f t="shared" si="11"/>
        <v>2281837</v>
      </c>
      <c r="I94" s="105">
        <f t="shared" si="11"/>
        <v>905418</v>
      </c>
      <c r="J94" s="105">
        <f t="shared" si="11"/>
        <v>445767</v>
      </c>
      <c r="K94" s="105">
        <f t="shared" si="11"/>
        <v>251720</v>
      </c>
      <c r="L94" s="105">
        <f t="shared" si="11"/>
        <v>754066</v>
      </c>
      <c r="M94" s="105">
        <f t="shared" si="11"/>
        <v>40064315</v>
      </c>
      <c r="N94" s="106">
        <f>M94/C94</f>
        <v>64.663876057574669</v>
      </c>
      <c r="O94" s="44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</row>
    <row r="95" spans="1:238">
      <c r="A95" s="26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5"/>
    </row>
    <row r="96" spans="1:238">
      <c r="A96" s="26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5"/>
    </row>
    <row r="97" spans="1:15">
      <c r="A97" s="26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5"/>
    </row>
    <row r="98" spans="1:15">
      <c r="A98" s="26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5"/>
    </row>
    <row r="99" spans="1: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</row>
    <row r="100" spans="1: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"/>
    </row>
    <row r="101" spans="1: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/>
    </row>
    <row r="102" spans="1: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"/>
    </row>
    <row r="103" spans="1: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/>
    </row>
    <row r="104" spans="1: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</row>
    <row r="105" spans="1: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</row>
    <row r="106" spans="1: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"/>
    </row>
    <row r="107" spans="1: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/>
    </row>
    <row r="108" spans="1: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"/>
    </row>
    <row r="109" spans="1: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"/>
    </row>
    <row r="110" spans="1: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</row>
    <row r="111" spans="1: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</row>
    <row r="112" spans="1: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</row>
    <row r="113" spans="3: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"/>
    </row>
    <row r="114" spans="3: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"/>
    </row>
    <row r="115" spans="3: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"/>
    </row>
    <row r="116" spans="3: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"/>
    </row>
    <row r="117" spans="3: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</row>
    <row r="118" spans="3: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3: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3: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3: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3: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3: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</row>
    <row r="124" spans="3: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</row>
    <row r="125" spans="3: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</row>
    <row r="126" spans="3: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5"/>
    </row>
    <row r="127" spans="3: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</row>
    <row r="128" spans="3: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</row>
    <row r="130" spans="3: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</row>
    <row r="131" spans="3: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</row>
    <row r="132" spans="3: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</row>
    <row r="133" spans="3: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</row>
    <row r="134" spans="3: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3: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3: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</row>
    <row r="137" spans="3: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</row>
    <row r="138" spans="3: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5"/>
    </row>
    <row r="139" spans="3: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5"/>
    </row>
    <row r="140" spans="3: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3: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3: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5"/>
    </row>
    <row r="143" spans="3: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"/>
    </row>
    <row r="144" spans="3: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5"/>
    </row>
    <row r="145" spans="3: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5"/>
    </row>
    <row r="146" spans="3: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3: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3: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"/>
    </row>
    <row r="149" spans="3:15">
      <c r="C149" s="6"/>
    </row>
    <row r="150" spans="3:15">
      <c r="C150" s="6"/>
    </row>
    <row r="151" spans="3:15">
      <c r="C151" s="6"/>
    </row>
    <row r="152" spans="3:15">
      <c r="C152" s="6"/>
    </row>
    <row r="153" spans="3:15">
      <c r="C153" s="6"/>
    </row>
    <row r="154" spans="3:15">
      <c r="C154" s="6"/>
    </row>
    <row r="155" spans="3:15">
      <c r="C155" s="6"/>
    </row>
    <row r="156" spans="3:15">
      <c r="C156" s="6"/>
    </row>
    <row r="157" spans="3:15">
      <c r="C157" s="6"/>
    </row>
    <row r="158" spans="3:15">
      <c r="C158" s="6"/>
    </row>
    <row r="159" spans="3:15">
      <c r="C159" s="6"/>
    </row>
    <row r="160" spans="3:15">
      <c r="C160" s="6"/>
    </row>
    <row r="161" spans="3:3">
      <c r="C161" s="6"/>
    </row>
    <row r="162" spans="3:3">
      <c r="C162" s="6"/>
    </row>
    <row r="163" spans="3:3">
      <c r="C163" s="6"/>
    </row>
    <row r="164" spans="3:3">
      <c r="C164" s="6"/>
    </row>
    <row r="165" spans="3:3">
      <c r="C165" s="6"/>
    </row>
    <row r="166" spans="3:3">
      <c r="C166" s="6"/>
    </row>
    <row r="167" spans="3:3">
      <c r="C167" s="6"/>
    </row>
    <row r="168" spans="3:3">
      <c r="C168" s="6"/>
    </row>
    <row r="169" spans="3:3">
      <c r="C169" s="6"/>
    </row>
    <row r="170" spans="3:3">
      <c r="C170" s="6"/>
    </row>
    <row r="171" spans="3:3">
      <c r="C171" s="6"/>
    </row>
    <row r="172" spans="3:3">
      <c r="C172" s="6"/>
    </row>
    <row r="173" spans="3:3">
      <c r="C173" s="6"/>
    </row>
    <row r="174" spans="3:3">
      <c r="C174" s="6"/>
    </row>
    <row r="175" spans="3:3">
      <c r="C175" s="6"/>
    </row>
    <row r="176" spans="3:3">
      <c r="C176" s="6"/>
    </row>
    <row r="177" spans="3:3">
      <c r="C177" s="6"/>
    </row>
    <row r="178" spans="3:3">
      <c r="C178" s="6"/>
    </row>
    <row r="179" spans="3:3">
      <c r="C179" s="6"/>
    </row>
    <row r="180" spans="3:3">
      <c r="C180" s="6"/>
    </row>
    <row r="181" spans="3:3">
      <c r="C181" s="6"/>
    </row>
    <row r="182" spans="3:3">
      <c r="C182" s="6"/>
    </row>
    <row r="183" spans="3:3">
      <c r="C183" s="6"/>
    </row>
    <row r="184" spans="3:3">
      <c r="C184" s="6"/>
    </row>
    <row r="185" spans="3:3">
      <c r="C185" s="6"/>
    </row>
    <row r="186" spans="3:3">
      <c r="C186" s="6"/>
    </row>
    <row r="187" spans="3:3">
      <c r="C187" s="6"/>
    </row>
    <row r="188" spans="3:3">
      <c r="C188" s="6"/>
    </row>
    <row r="189" spans="3:3">
      <c r="C189" s="6"/>
    </row>
    <row r="190" spans="3:3">
      <c r="C190" s="6"/>
    </row>
    <row r="191" spans="3:3">
      <c r="C191" s="6"/>
    </row>
    <row r="192" spans="3:3">
      <c r="C192" s="6"/>
    </row>
    <row r="193" spans="3:3">
      <c r="C193" s="6"/>
    </row>
    <row r="194" spans="3:3">
      <c r="C194" s="6"/>
    </row>
    <row r="195" spans="3:3">
      <c r="C195" s="6"/>
    </row>
    <row r="196" spans="3:3">
      <c r="C196" s="6"/>
    </row>
    <row r="197" spans="3:3">
      <c r="C197" s="6"/>
    </row>
    <row r="198" spans="3:3">
      <c r="C198" s="6"/>
    </row>
    <row r="199" spans="3:3">
      <c r="C199" s="6"/>
    </row>
    <row r="200" spans="3:3">
      <c r="C200" s="6"/>
    </row>
    <row r="201" spans="3:3">
      <c r="C201" s="6"/>
    </row>
    <row r="202" spans="3:3">
      <c r="C202" s="6"/>
    </row>
    <row r="203" spans="3:3">
      <c r="C203" s="6"/>
    </row>
    <row r="204" spans="3:3">
      <c r="C204" s="6"/>
    </row>
    <row r="205" spans="3:3">
      <c r="C205" s="6"/>
    </row>
    <row r="206" spans="3:3">
      <c r="C206" s="6"/>
    </row>
    <row r="207" spans="3:3">
      <c r="C207" s="6"/>
    </row>
    <row r="208" spans="3:3">
      <c r="C208" s="6"/>
    </row>
    <row r="209" spans="3:3">
      <c r="C209" s="6"/>
    </row>
    <row r="210" spans="3:3">
      <c r="C210" s="6"/>
    </row>
    <row r="211" spans="3:3">
      <c r="C211" s="6"/>
    </row>
    <row r="212" spans="3:3">
      <c r="C212" s="6"/>
    </row>
    <row r="213" spans="3:3">
      <c r="C213" s="6"/>
    </row>
    <row r="214" spans="3:3">
      <c r="C214" s="6"/>
    </row>
    <row r="215" spans="3:3">
      <c r="C215" s="6"/>
    </row>
    <row r="216" spans="3:3">
      <c r="C216" s="6"/>
    </row>
    <row r="217" spans="3:3">
      <c r="C217" s="6"/>
    </row>
    <row r="218" spans="3:3">
      <c r="C218" s="6"/>
    </row>
    <row r="219" spans="3:3">
      <c r="C219" s="6"/>
    </row>
    <row r="220" spans="3:3">
      <c r="C220" s="6"/>
    </row>
    <row r="221" spans="3:3">
      <c r="C221" s="6"/>
    </row>
    <row r="222" spans="3:3">
      <c r="C222" s="6"/>
    </row>
    <row r="223" spans="3:3">
      <c r="C223" s="6"/>
    </row>
    <row r="224" spans="3:3">
      <c r="C224" s="6"/>
    </row>
    <row r="225" spans="3:3">
      <c r="C225" s="6"/>
    </row>
    <row r="226" spans="3:3">
      <c r="C226" s="6"/>
    </row>
    <row r="227" spans="3:3">
      <c r="C227" s="6"/>
    </row>
    <row r="228" spans="3:3">
      <c r="C228" s="6"/>
    </row>
    <row r="229" spans="3:3">
      <c r="C229" s="6"/>
    </row>
    <row r="230" spans="3:3">
      <c r="C230" s="6"/>
    </row>
    <row r="231" spans="3:3">
      <c r="C231" s="6"/>
    </row>
    <row r="232" spans="3:3">
      <c r="C232" s="6"/>
    </row>
    <row r="233" spans="3:3">
      <c r="C233" s="6"/>
    </row>
    <row r="234" spans="3:3">
      <c r="C234" s="6"/>
    </row>
    <row r="235" spans="3:3">
      <c r="C235" s="6"/>
    </row>
    <row r="236" spans="3:3">
      <c r="C236" s="6"/>
    </row>
    <row r="237" spans="3:3">
      <c r="C237" s="6"/>
    </row>
    <row r="238" spans="3:3">
      <c r="C238" s="6"/>
    </row>
    <row r="239" spans="3:3">
      <c r="C239" s="6"/>
    </row>
    <row r="240" spans="3:3">
      <c r="C240" s="6"/>
    </row>
    <row r="241" spans="3:3">
      <c r="C241" s="6"/>
    </row>
    <row r="242" spans="3:3">
      <c r="C242" s="6"/>
    </row>
    <row r="243" spans="3:3">
      <c r="C243" s="6"/>
    </row>
    <row r="244" spans="3:3">
      <c r="C244" s="6"/>
    </row>
    <row r="245" spans="3:3">
      <c r="C245" s="6"/>
    </row>
    <row r="246" spans="3:3">
      <c r="C246" s="6"/>
    </row>
    <row r="247" spans="3:3">
      <c r="C247" s="6"/>
    </row>
    <row r="248" spans="3:3">
      <c r="C248" s="6"/>
    </row>
    <row r="249" spans="3:3">
      <c r="C249" s="6"/>
    </row>
    <row r="250" spans="3:3">
      <c r="C250" s="6"/>
    </row>
    <row r="251" spans="3:3">
      <c r="C251" s="6"/>
    </row>
    <row r="252" spans="3:3">
      <c r="C252" s="6"/>
    </row>
    <row r="253" spans="3:3">
      <c r="C253" s="6"/>
    </row>
    <row r="254" spans="3:3">
      <c r="C254" s="6"/>
    </row>
    <row r="255" spans="3:3">
      <c r="C255" s="6"/>
    </row>
    <row r="256" spans="3:3">
      <c r="C256" s="6"/>
    </row>
    <row r="257" spans="3:3">
      <c r="C257" s="6"/>
    </row>
    <row r="258" spans="3:3">
      <c r="C258" s="6"/>
    </row>
    <row r="259" spans="3:3">
      <c r="C259" s="6"/>
    </row>
    <row r="260" spans="3:3">
      <c r="C260" s="6"/>
    </row>
    <row r="261" spans="3:3">
      <c r="C261" s="6"/>
    </row>
    <row r="262" spans="3:3">
      <c r="C262" s="6"/>
    </row>
    <row r="263" spans="3:3">
      <c r="C263" s="6"/>
    </row>
    <row r="264" spans="3:3">
      <c r="C264" s="6"/>
    </row>
    <row r="265" spans="3:3">
      <c r="C265" s="6"/>
    </row>
    <row r="266" spans="3:3">
      <c r="C266" s="6"/>
    </row>
    <row r="267" spans="3:3">
      <c r="C267" s="6"/>
    </row>
    <row r="268" spans="3:3">
      <c r="C268" s="6"/>
    </row>
    <row r="269" spans="3:3">
      <c r="C269" s="6"/>
    </row>
    <row r="270" spans="3:3">
      <c r="C270" s="6"/>
    </row>
    <row r="271" spans="3:3">
      <c r="C271" s="6"/>
    </row>
    <row r="272" spans="3:3">
      <c r="C272" s="6"/>
    </row>
    <row r="273" spans="3:3">
      <c r="C273" s="6"/>
    </row>
    <row r="274" spans="3:3">
      <c r="C274" s="6"/>
    </row>
    <row r="275" spans="3:3">
      <c r="C275" s="6"/>
    </row>
    <row r="276" spans="3:3">
      <c r="C276" s="6"/>
    </row>
    <row r="277" spans="3:3">
      <c r="C277" s="6"/>
    </row>
    <row r="278" spans="3:3">
      <c r="C278" s="6"/>
    </row>
    <row r="279" spans="3:3">
      <c r="C279" s="6"/>
    </row>
    <row r="280" spans="3:3">
      <c r="C280" s="6"/>
    </row>
    <row r="281" spans="3:3">
      <c r="C281" s="6"/>
    </row>
    <row r="282" spans="3:3">
      <c r="C282" s="6"/>
    </row>
    <row r="283" spans="3:3">
      <c r="C283" s="6"/>
    </row>
    <row r="284" spans="3:3">
      <c r="C284" s="6"/>
    </row>
    <row r="285" spans="3:3">
      <c r="C285" s="6"/>
    </row>
    <row r="286" spans="3:3">
      <c r="C286" s="6"/>
    </row>
    <row r="287" spans="3:3">
      <c r="C287" s="6"/>
    </row>
    <row r="288" spans="3:3">
      <c r="C288" s="6"/>
    </row>
    <row r="289" spans="3:3">
      <c r="C289" s="6"/>
    </row>
    <row r="290" spans="3:3">
      <c r="C290" s="6"/>
    </row>
    <row r="291" spans="3:3">
      <c r="C291" s="6"/>
    </row>
    <row r="292" spans="3:3">
      <c r="C292" s="6"/>
    </row>
    <row r="293" spans="3:3">
      <c r="C293" s="6"/>
    </row>
    <row r="294" spans="3:3">
      <c r="C294" s="6"/>
    </row>
    <row r="295" spans="3:3">
      <c r="C295" s="6"/>
    </row>
    <row r="296" spans="3:3">
      <c r="C296" s="6"/>
    </row>
    <row r="297" spans="3:3">
      <c r="C297" s="6"/>
    </row>
    <row r="298" spans="3:3">
      <c r="C298" s="6"/>
    </row>
    <row r="299" spans="3:3">
      <c r="C299" s="6"/>
    </row>
    <row r="300" spans="3:3">
      <c r="C300" s="6"/>
    </row>
    <row r="301" spans="3:3">
      <c r="C301" s="6"/>
    </row>
    <row r="302" spans="3:3">
      <c r="C302" s="6"/>
    </row>
    <row r="303" spans="3:3">
      <c r="C303" s="6"/>
    </row>
    <row r="304" spans="3:3">
      <c r="C304" s="6"/>
    </row>
    <row r="305" spans="3:3">
      <c r="C305" s="6"/>
    </row>
    <row r="306" spans="3:3">
      <c r="C306" s="6"/>
    </row>
    <row r="307" spans="3:3">
      <c r="C307" s="6"/>
    </row>
    <row r="308" spans="3:3">
      <c r="C308" s="6"/>
    </row>
    <row r="309" spans="3:3">
      <c r="C309" s="6"/>
    </row>
    <row r="310" spans="3:3">
      <c r="C310" s="6"/>
    </row>
    <row r="311" spans="3:3">
      <c r="C311" s="6"/>
    </row>
    <row r="312" spans="3:3">
      <c r="C312" s="6"/>
    </row>
    <row r="313" spans="3:3">
      <c r="C313" s="6"/>
    </row>
    <row r="314" spans="3:3">
      <c r="C314" s="6"/>
    </row>
    <row r="315" spans="3:3">
      <c r="C315" s="6"/>
    </row>
    <row r="316" spans="3:3">
      <c r="C316" s="6"/>
    </row>
    <row r="317" spans="3:3">
      <c r="C317" s="6"/>
    </row>
    <row r="318" spans="3:3">
      <c r="C318" s="6"/>
    </row>
    <row r="319" spans="3:3">
      <c r="C319" s="6"/>
    </row>
    <row r="320" spans="3:3">
      <c r="C320" s="6"/>
    </row>
    <row r="321" spans="3:3">
      <c r="C321" s="6"/>
    </row>
    <row r="322" spans="3:3">
      <c r="C322" s="6"/>
    </row>
    <row r="323" spans="3:3">
      <c r="C323" s="6"/>
    </row>
    <row r="324" spans="3:3">
      <c r="C324" s="6"/>
    </row>
    <row r="325" spans="3:3">
      <c r="C325" s="6"/>
    </row>
    <row r="326" spans="3:3">
      <c r="C326" s="6"/>
    </row>
    <row r="327" spans="3:3">
      <c r="C327" s="6"/>
    </row>
    <row r="328" spans="3:3">
      <c r="C328" s="6"/>
    </row>
    <row r="329" spans="3:3">
      <c r="C329" s="6"/>
    </row>
    <row r="330" spans="3:3">
      <c r="C330" s="6"/>
    </row>
    <row r="331" spans="3:3">
      <c r="C331" s="6"/>
    </row>
    <row r="332" spans="3:3">
      <c r="C332" s="6"/>
    </row>
    <row r="333" spans="3:3">
      <c r="C333" s="6"/>
    </row>
    <row r="334" spans="3:3">
      <c r="C334" s="6"/>
    </row>
    <row r="335" spans="3:3">
      <c r="C335" s="6"/>
    </row>
    <row r="336" spans="3:3">
      <c r="C336" s="6"/>
    </row>
    <row r="337" spans="3:3">
      <c r="C337" s="6"/>
    </row>
    <row r="338" spans="3:3">
      <c r="C338" s="6"/>
    </row>
    <row r="339" spans="3:3">
      <c r="C339" s="6"/>
    </row>
    <row r="340" spans="3:3">
      <c r="C340" s="6"/>
    </row>
    <row r="341" spans="3:3">
      <c r="C341" s="6"/>
    </row>
    <row r="342" spans="3:3">
      <c r="C342" s="6"/>
    </row>
    <row r="343" spans="3:3">
      <c r="C343" s="6"/>
    </row>
    <row r="344" spans="3:3">
      <c r="C344" s="6"/>
    </row>
    <row r="345" spans="3:3">
      <c r="C345" s="6"/>
    </row>
    <row r="346" spans="3:3">
      <c r="C346" s="6"/>
    </row>
    <row r="347" spans="3:3">
      <c r="C347" s="6"/>
    </row>
    <row r="348" spans="3:3">
      <c r="C348" s="6"/>
    </row>
    <row r="349" spans="3:3">
      <c r="C349" s="6"/>
    </row>
    <row r="350" spans="3:3">
      <c r="C350" s="6"/>
    </row>
    <row r="351" spans="3:3">
      <c r="C351" s="6"/>
    </row>
    <row r="352" spans="3:3">
      <c r="C352" s="6"/>
    </row>
    <row r="353" spans="3:3">
      <c r="C353" s="6"/>
    </row>
    <row r="354" spans="3:3">
      <c r="C354" s="6"/>
    </row>
    <row r="355" spans="3:3">
      <c r="C355" s="6"/>
    </row>
    <row r="356" spans="3:3">
      <c r="C356" s="6"/>
    </row>
    <row r="357" spans="3:3">
      <c r="C357" s="6"/>
    </row>
    <row r="358" spans="3:3">
      <c r="C358" s="6"/>
    </row>
    <row r="359" spans="3:3">
      <c r="C359" s="6"/>
    </row>
    <row r="360" spans="3:3">
      <c r="C360" s="6"/>
    </row>
    <row r="361" spans="3:3">
      <c r="C361" s="6"/>
    </row>
    <row r="362" spans="3:3">
      <c r="C362" s="6"/>
    </row>
    <row r="363" spans="3:3">
      <c r="C363" s="6"/>
    </row>
    <row r="364" spans="3:3">
      <c r="C364" s="6"/>
    </row>
    <row r="365" spans="3:3">
      <c r="C365" s="6"/>
    </row>
    <row r="366" spans="3:3">
      <c r="C366" s="6"/>
    </row>
    <row r="367" spans="3:3">
      <c r="C367" s="6"/>
    </row>
    <row r="368" spans="3:3">
      <c r="C368" s="6"/>
    </row>
    <row r="369" spans="3:3">
      <c r="C369" s="6"/>
    </row>
    <row r="370" spans="3:3">
      <c r="C370" s="6"/>
    </row>
    <row r="371" spans="3:3">
      <c r="C371" s="6"/>
    </row>
    <row r="372" spans="3:3">
      <c r="C372" s="6"/>
    </row>
    <row r="373" spans="3:3">
      <c r="C373" s="6"/>
    </row>
    <row r="374" spans="3:3">
      <c r="C374" s="6"/>
    </row>
    <row r="375" spans="3:3">
      <c r="C375" s="6"/>
    </row>
    <row r="376" spans="3:3">
      <c r="C376" s="6"/>
    </row>
    <row r="377" spans="3:3">
      <c r="C377" s="6"/>
    </row>
    <row r="378" spans="3:3">
      <c r="C378" s="6"/>
    </row>
    <row r="379" spans="3:3">
      <c r="C379" s="6"/>
    </row>
    <row r="380" spans="3:3">
      <c r="C380" s="6"/>
    </row>
    <row r="381" spans="3:3">
      <c r="C381" s="6"/>
    </row>
    <row r="382" spans="3:3">
      <c r="C382" s="6"/>
    </row>
    <row r="383" spans="3:3">
      <c r="C383" s="6"/>
    </row>
    <row r="384" spans="3:3">
      <c r="C384" s="6"/>
    </row>
    <row r="385" spans="3:3">
      <c r="C385" s="6"/>
    </row>
    <row r="386" spans="3:3">
      <c r="C386" s="6"/>
    </row>
    <row r="387" spans="3:3">
      <c r="C387" s="6"/>
    </row>
    <row r="388" spans="3:3">
      <c r="C388" s="6"/>
    </row>
    <row r="389" spans="3:3">
      <c r="C389" s="6"/>
    </row>
    <row r="390" spans="3:3">
      <c r="C390" s="6"/>
    </row>
    <row r="391" spans="3:3">
      <c r="C391" s="6"/>
    </row>
    <row r="392" spans="3:3">
      <c r="C392" s="6"/>
    </row>
    <row r="393" spans="3:3">
      <c r="C393" s="6"/>
    </row>
    <row r="394" spans="3:3">
      <c r="C394" s="6"/>
    </row>
    <row r="395" spans="3:3">
      <c r="C395" s="6"/>
    </row>
    <row r="396" spans="3:3">
      <c r="C396" s="6"/>
    </row>
    <row r="397" spans="3:3">
      <c r="C397" s="6"/>
    </row>
    <row r="398" spans="3:3">
      <c r="C398" s="6"/>
    </row>
    <row r="399" spans="3:3">
      <c r="C399" s="6"/>
    </row>
    <row r="400" spans="3: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  <row r="736" spans="3:3">
      <c r="C736" s="6"/>
    </row>
    <row r="737" spans="3:3">
      <c r="C737" s="6"/>
    </row>
    <row r="738" spans="3:3">
      <c r="C738" s="6"/>
    </row>
  </sheetData>
  <mergeCells count="42">
    <mergeCell ref="H3:H4"/>
    <mergeCell ref="I3:I4"/>
    <mergeCell ref="K3:K4"/>
    <mergeCell ref="L3:L4"/>
    <mergeCell ref="E2:F2"/>
    <mergeCell ref="J3:J4"/>
    <mergeCell ref="C37:C39"/>
    <mergeCell ref="D37:D39"/>
    <mergeCell ref="E37:F37"/>
    <mergeCell ref="G37:G39"/>
    <mergeCell ref="H37:L37"/>
    <mergeCell ref="E3:F3"/>
    <mergeCell ref="C2:C4"/>
    <mergeCell ref="D2:D4"/>
    <mergeCell ref="E38:F38"/>
    <mergeCell ref="H38:H39"/>
    <mergeCell ref="I38:I39"/>
    <mergeCell ref="K38:K39"/>
    <mergeCell ref="G2:G4"/>
    <mergeCell ref="H2:L2"/>
    <mergeCell ref="M2:N2"/>
    <mergeCell ref="M3:M4"/>
    <mergeCell ref="N3:N4"/>
    <mergeCell ref="J73:J74"/>
    <mergeCell ref="J38:J39"/>
    <mergeCell ref="N73:N74"/>
    <mergeCell ref="L73:L74"/>
    <mergeCell ref="M73:M74"/>
    <mergeCell ref="I73:I74"/>
    <mergeCell ref="K73:K74"/>
    <mergeCell ref="L38:L39"/>
    <mergeCell ref="M38:M39"/>
    <mergeCell ref="N38:N39"/>
    <mergeCell ref="M37:N37"/>
    <mergeCell ref="M72:N72"/>
    <mergeCell ref="C72:C74"/>
    <mergeCell ref="D72:D74"/>
    <mergeCell ref="E72:F72"/>
    <mergeCell ref="G72:G74"/>
    <mergeCell ref="H72:L72"/>
    <mergeCell ref="E73:F73"/>
    <mergeCell ref="H73:H74"/>
  </mergeCells>
  <phoneticPr fontId="0" type="noConversion"/>
  <pageMargins left="0.6" right="0.50055118099999996" top="0.78740157480314998" bottom="0.196850393700787" header="0.41181102362204702" footer="0.66181102400000003"/>
  <pageSetup scale="95" orientation="landscape" r:id="rId1"/>
  <headerFooter alignWithMargins="0">
    <oddHeader>&amp;L&amp;"-,Bold"&amp;20Receipts: Total Public Funds 2021</oddHeader>
  </headerFooter>
  <rowBreaks count="2" manualBreakCount="2">
    <brk id="34" max="17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Disb</vt:lpstr>
      <vt:lpstr>Disb!Print_Area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lsmolon</dc:creator>
  <cp:lastModifiedBy>Gerry Formby</cp:lastModifiedBy>
  <cp:lastPrinted>2023-01-27T16:18:57Z</cp:lastPrinted>
  <dcterms:created xsi:type="dcterms:W3CDTF">2003-05-01T19:35:05Z</dcterms:created>
  <dcterms:modified xsi:type="dcterms:W3CDTF">2023-01-27T18:48:58Z</dcterms:modified>
</cp:coreProperties>
</file>