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hudsonlibrary.sharepoint.com/sites/ILS/Shared Documents/General/Annual Reports/2024 - by county for website/"/>
    </mc:Choice>
  </mc:AlternateContent>
  <xr:revisionPtr revIDLastSave="154" documentId="8_{D42FA369-B311-41FA-AFDD-6B15DE524A5D}" xr6:coauthVersionLast="47" xr6:coauthVersionMax="47" xr10:uidLastSave="{0D9479CA-1BB4-4235-B812-3752F9CEF9FD}"/>
  <bookViews>
    <workbookView xWindow="-98" yWindow="-98" windowWidth="21795" windowHeight="13875" tabRatio="170" xr2:uid="{7799A404-978E-479A-9426-042636F458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8" i="1" l="1"/>
  <c r="G78" i="1"/>
  <c r="E78" i="1"/>
  <c r="C78" i="1"/>
  <c r="I59" i="1"/>
  <c r="G59" i="1"/>
  <c r="E59" i="1"/>
  <c r="C59" i="1"/>
  <c r="I49" i="1"/>
  <c r="G49" i="1"/>
  <c r="E49" i="1"/>
  <c r="C49" i="1"/>
  <c r="I39" i="1"/>
  <c r="G39" i="1"/>
  <c r="E39" i="1"/>
  <c r="C39" i="1"/>
  <c r="I13" i="1"/>
  <c r="G13" i="1"/>
  <c r="E13" i="1"/>
  <c r="C13" i="1"/>
  <c r="F78" i="1"/>
  <c r="F59" i="1"/>
  <c r="F49" i="1"/>
  <c r="F39" i="1"/>
  <c r="F13" i="1"/>
  <c r="E80" i="1" l="1"/>
  <c r="G80" i="1"/>
  <c r="F80" i="1"/>
  <c r="I80" i="1"/>
  <c r="C80" i="1"/>
  <c r="B39" i="1"/>
  <c r="D78" i="1"/>
  <c r="D59" i="1"/>
  <c r="D49" i="1"/>
  <c r="J49" i="1"/>
  <c r="B49" i="1"/>
  <c r="D39" i="1"/>
  <c r="D13" i="1"/>
  <c r="D80" i="1" l="1"/>
  <c r="B13" i="1"/>
  <c r="H13" i="1"/>
  <c r="J13" i="1"/>
  <c r="J78" i="1"/>
  <c r="H78" i="1"/>
  <c r="J59" i="1"/>
  <c r="H59" i="1"/>
  <c r="J39" i="1"/>
  <c r="H49" i="1"/>
  <c r="H39" i="1"/>
  <c r="B78" i="1"/>
  <c r="B59" i="1"/>
  <c r="B80" i="1" l="1"/>
  <c r="H80" i="1" l="1"/>
  <c r="J80" i="1" l="1"/>
</calcChain>
</file>

<file path=xl/sharedStrings.xml><?xml version="1.0" encoding="utf-8"?>
<sst xmlns="http://schemas.openxmlformats.org/spreadsheetml/2006/main" count="173" uniqueCount="88">
  <si>
    <t>Columbia County</t>
  </si>
  <si>
    <t>Claverack</t>
  </si>
  <si>
    <t>Germantown</t>
  </si>
  <si>
    <t xml:space="preserve">Roeliff Jansen 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</si>
  <si>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</si>
  <si>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</si>
  <si>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</si>
  <si>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</si>
  <si>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</si>
  <si>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</si>
  <si>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</si>
  <si>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Amenia</t>
  </si>
  <si>
    <t>Beacon</t>
  </si>
  <si>
    <t>Beekman</t>
  </si>
  <si>
    <t>Clinton Corners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</si>
  <si>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</si>
  <si>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</si>
  <si>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</si>
  <si>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</si>
  <si>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</si>
  <si>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</si>
  <si>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</si>
  <si>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</si>
  <si>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</si>
  <si>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</si>
  <si>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</si>
  <si>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</si>
  <si>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</si>
  <si>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</si>
  <si>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</si>
  <si>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</si>
  <si>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</si>
  <si>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Athens</t>
  </si>
  <si>
    <t>Cairo</t>
  </si>
  <si>
    <t>Coxsackie</t>
  </si>
  <si>
    <t>Greenville</t>
  </si>
  <si>
    <t>Hunter</t>
  </si>
  <si>
    <t>Mountain Top</t>
  </si>
  <si>
    <t>Windham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</si>
  <si>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</si>
  <si>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</si>
  <si>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</si>
  <si>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</si>
  <si>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</si>
  <si>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</si>
  <si>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</si>
  <si>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</si>
  <si>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Esopus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</si>
  <si>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</si>
  <si>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</si>
  <si>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</si>
  <si>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</si>
  <si>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</si>
  <si>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</si>
  <si>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</si>
  <si>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</si>
  <si>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</si>
  <si>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</si>
  <si>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</si>
  <si>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</si>
  <si>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</si>
  <si>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</si>
  <si>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</si>
  <si>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Dutchess County</t>
  </si>
  <si>
    <t>Greene County</t>
  </si>
  <si>
    <t>Putnam County</t>
  </si>
  <si>
    <t>Ulster County</t>
  </si>
  <si>
    <t>Dutchess cont.</t>
  </si>
  <si>
    <t>Chatham</t>
  </si>
  <si>
    <t>Poughkeepsie</t>
  </si>
  <si>
    <t>Catskill</t>
  </si>
  <si>
    <t>Highland</t>
  </si>
  <si>
    <t>County Total/Average</t>
  </si>
  <si>
    <t>Chartered Population</t>
  </si>
  <si>
    <t>Library Director (Certified) FTE</t>
  </si>
  <si>
    <t>Library Director (Certified)</t>
  </si>
  <si>
    <t>Library Manager (Not Certified) FTE</t>
  </si>
  <si>
    <t>Library Manager (Not Certified)</t>
  </si>
  <si>
    <t>Full-Time Equiv. (FTE Hrs./Week)</t>
  </si>
  <si>
    <t>Entry-Level Librarian (Certified) FTE</t>
  </si>
  <si>
    <t>Entry-Level Librarian (Certified)</t>
  </si>
  <si>
    <t>Total FTE Paid Staff</t>
  </si>
  <si>
    <t>System Total/Average</t>
  </si>
  <si>
    <t>N/A</t>
  </si>
  <si>
    <t>n/a</t>
  </si>
  <si>
    <t>0.8</t>
  </si>
  <si>
    <t>n/A</t>
  </si>
  <si>
    <t>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</si>
</sst>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/>
    <xf numFmtId="49" fontId="2" fillId="0" borderId="1" xfId="0" applyNumberFormat="1" applyFont="1" applyBorder="1"/>
    <xf numFmtId="49" fontId="0" fillId="0" borderId="2" xfId="0" applyNumberFormat="1" applyBorder="1"/>
    <xf numFmtId="49" fontId="0" fillId="0" borderId="3" xfId="0" applyNumberFormat="1" applyBorder="1"/>
    <xf numFmtId="49" fontId="1" fillId="0" borderId="3" xfId="0" applyNumberFormat="1" applyFont="1" applyBorder="1"/>
    <xf numFmtId="49" fontId="3" fillId="0" borderId="0" xfId="0" applyNumberFormat="1" applyFont="1"/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left"/>
    </xf>
    <xf numFmtId="3" fontId="0" fillId="2" borderId="2" xfId="0" applyNumberFormat="1" applyFill="1" applyBorder="1" applyAlignment="1">
      <alignment horizontal="left"/>
    </xf>
    <xf numFmtId="3" fontId="0" fillId="0" borderId="2" xfId="0" applyNumberFormat="1" applyBorder="1" applyAlignment="1">
      <alignment horizontal="left"/>
    </xf>
    <xf numFmtId="3" fontId="1" fillId="2" borderId="2" xfId="0" applyNumberFormat="1" applyFont="1" applyFill="1" applyBorder="1" applyAlignment="1">
      <alignment horizontal="left"/>
    </xf>
    <xf numFmtId="3" fontId="0" fillId="0" borderId="0" xfId="0" applyNumberFormat="1"/>
    <xf numFmtId="3" fontId="1" fillId="0" borderId="2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0" fillId="0" borderId="0" xfId="0" applyNumberFormat="1" applyAlignment="1">
      <alignment horizontal="left"/>
    </xf>
    <xf numFmtId="0" fontId="1" fillId="0" borderId="2" xfId="0" applyFont="1" applyBorder="1" applyAlignment="1">
      <alignment horizontal="left"/>
    </xf>
    <xf numFmtId="49" fontId="1" fillId="0" borderId="0" xfId="0" applyNumberFormat="1" applyFont="1"/>
    <xf numFmtId="3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49" fontId="1" fillId="0" borderId="7" xfId="0" applyNumberFormat="1" applyFont="1" applyBorder="1"/>
    <xf numFmtId="3" fontId="1" fillId="0" borderId="6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wrapText="1"/>
    </xf>
    <xf numFmtId="49" fontId="4" fillId="2" borderId="5" xfId="0" applyNumberFormat="1" applyFont="1" applyFill="1" applyBorder="1" applyAlignment="1">
      <alignment wrapText="1"/>
    </xf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165" fontId="1" fillId="0" borderId="6" xfId="0" applyNumberFormat="1" applyFont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4" fillId="0" borderId="0" xfId="0" applyFont="1" applyAlignment="1">
      <alignment wrapText="1"/>
    </xf>
    <xf numFmtId="0" fontId="1" fillId="2" borderId="4" xfId="0" applyFont="1" applyFill="1" applyBorder="1" applyAlignment="1">
      <alignment horizontal="left"/>
    </xf>
    <xf numFmtId="0" fontId="2" fillId="2" borderId="1" xfId="0" applyFont="1" applyFill="1" applyBorder="1"/>
    <xf numFmtId="0" fontId="0" fillId="2" borderId="0" xfId="0" applyFill="1"/>
    <xf numFmtId="0" fontId="1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/>
    </xf>
    <xf numFmtId="1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" fontId="5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BD32-DA83-4CC1-9FD3-2602A6E9E3AC}">
  <dimension ref="A1:J82"/>
  <sheetViews>
    <sheetView tabSelected="1" view="pageLayout" zoomScale="115" zoomScaleNormal="115" zoomScalePageLayoutView="115" workbookViewId="0">
      <selection activeCell="J61" sqref="J61:J77"/>
    </sheetView>
  </sheetViews>
  <sheetFormatPr defaultColWidth="9.1328125" defaultRowHeight="14.25" x14ac:dyDescent="0.45"/>
  <cols>
    <col min="1" max="1" width="20.59765625" style="1" bestFit="1" customWidth="1"/>
    <col min="2" max="2" width="9.73046875" style="1" customWidth="1"/>
    <col min="3" max="3" width="10.59765625" style="1" customWidth="1"/>
    <col min="4" max="4" width="13" style="1" customWidth="1"/>
    <col min="5" max="5" width="10.3984375" style="1" bestFit="1" customWidth="1"/>
    <col min="6" max="6" width="13.1328125" style="1" customWidth="1"/>
    <col min="7" max="7" width="12.86328125" style="1" customWidth="1"/>
    <col min="8" max="8" width="12.59765625" style="1" customWidth="1"/>
    <col min="9" max="9" width="10.59765625" style="1" customWidth="1"/>
    <col min="10" max="10" width="12.59765625" style="1" customWidth="1"/>
    <col min="11" max="16384" width="9.1328125" style="1"/>
  </cols>
  <sheetData>
    <row r="1" spans="1:10" ht="41.25" customHeight="1" x14ac:dyDescent="0.45">
      <c r="A1" s="2" t="s">
        <v>0</v>
      </c>
      <c r="B1" s="22" t="s">
        <v>73</v>
      </c>
      <c r="C1" s="22" t="s">
        <v>78</v>
      </c>
      <c r="D1" s="22" t="s">
        <v>74</v>
      </c>
      <c r="E1" s="23" t="s">
        <v>75</v>
      </c>
      <c r="F1" s="23" t="s">
        <v>76</v>
      </c>
      <c r="G1" s="23" t="s">
        <v>77</v>
      </c>
      <c r="H1" s="23" t="s">
        <v>79</v>
      </c>
      <c r="I1" s="22" t="s">
        <v>80</v>
      </c>
      <c r="J1" s="30" t="s">
        <v>81</v>
      </c>
    </row>
    <row r="2" spans="1:10" x14ac:dyDescent="0.45">
      <c r="A2" s="4" t="s">
        <v>68</v>
      </c>
      <c r="B2" s="9">
        <v>9194</v>
      </c>
      <c r="C2" s="8">
        <v>37.5</v>
      </c>
      <c r="D2" s="38">
        <v>1</v>
      </c>
      <c r="E2" s="9">
        <v>68393</v>
      </c>
      <c r="F2" s="9">
        <v>0</v>
      </c>
      <c r="G2" s="9">
        <v>0</v>
      </c>
      <c r="H2" s="10">
        <v>0</v>
      </c>
      <c r="I2" s="9">
        <v>0</v>
      </c>
      <c r="J2" s="29">
        <v>5.4</v>
      </c>
    </row>
    <row r="3" spans="1:10" x14ac:dyDescent="0.45">
      <c r="A3" s="4" t="s">
        <v>1</v>
      </c>
      <c r="B3" s="9">
        <v>4681</v>
      </c>
      <c r="C3" s="8">
        <v>40</v>
      </c>
      <c r="D3" s="39" t="s">
        <v>83</v>
      </c>
      <c r="E3" s="9" t="s">
        <v>83</v>
      </c>
      <c r="F3" s="9">
        <v>0.78</v>
      </c>
      <c r="G3" s="9">
        <v>47060</v>
      </c>
      <c r="H3" s="10" t="s">
        <v>83</v>
      </c>
      <c r="I3" s="9" t="s">
        <v>83</v>
      </c>
      <c r="J3" s="29">
        <v>2.08</v>
      </c>
    </row>
    <row r="4" spans="1:10" x14ac:dyDescent="0.45">
      <c r="A4" s="4" t="s">
        <v>2</v>
      </c>
      <c r="B4" s="9">
        <v>1936</v>
      </c>
      <c r="C4" s="8">
        <v>35</v>
      </c>
      <c r="D4" s="38">
        <v>0</v>
      </c>
      <c r="E4" s="9">
        <v>0</v>
      </c>
      <c r="F4" s="9">
        <v>0</v>
      </c>
      <c r="G4" s="9">
        <v>37858</v>
      </c>
      <c r="H4" s="10">
        <v>0</v>
      </c>
      <c r="I4" s="9">
        <v>0</v>
      </c>
      <c r="J4" s="29">
        <v>1.62</v>
      </c>
    </row>
    <row r="5" spans="1:10" x14ac:dyDescent="0.45">
      <c r="A5" s="4" t="s">
        <v>3</v>
      </c>
      <c r="B5" s="9">
        <v>6617</v>
      </c>
      <c r="C5" s="8">
        <v>30</v>
      </c>
      <c r="D5" s="40">
        <v>1.06</v>
      </c>
      <c r="E5" s="9">
        <v>70000</v>
      </c>
      <c r="F5" s="9" t="s">
        <v>83</v>
      </c>
      <c r="G5" s="9" t="s">
        <v>83</v>
      </c>
      <c r="H5" s="10">
        <v>0.67</v>
      </c>
      <c r="I5" s="9">
        <v>21271</v>
      </c>
      <c r="J5" s="29">
        <v>4.28</v>
      </c>
    </row>
    <row r="6" spans="1:10" x14ac:dyDescent="0.45">
      <c r="A6" s="4" t="s">
        <v>4</v>
      </c>
      <c r="B6" s="9">
        <v>10367</v>
      </c>
      <c r="C6" s="8">
        <v>40</v>
      </c>
      <c r="D6" s="38">
        <v>1</v>
      </c>
      <c r="E6" s="9">
        <v>74767</v>
      </c>
      <c r="F6" s="9" t="s">
        <v>83</v>
      </c>
      <c r="G6" s="9" t="s">
        <v>83</v>
      </c>
      <c r="H6" s="10">
        <v>1</v>
      </c>
      <c r="I6" s="9">
        <v>56234</v>
      </c>
      <c r="J6" s="29">
        <v>7</v>
      </c>
    </row>
    <row r="7" spans="1:10" x14ac:dyDescent="0.45">
      <c r="A7" s="4" t="s">
        <v>5</v>
      </c>
      <c r="B7" s="9">
        <v>6404</v>
      </c>
      <c r="C7" s="8">
        <v>40</v>
      </c>
      <c r="D7" s="38">
        <v>1</v>
      </c>
      <c r="E7" s="9">
        <v>69586</v>
      </c>
      <c r="F7" s="9" t="s">
        <v>84</v>
      </c>
      <c r="G7" s="9" t="s">
        <v>84</v>
      </c>
      <c r="H7" s="10">
        <v>1</v>
      </c>
      <c r="I7" s="9">
        <v>53486</v>
      </c>
      <c r="J7" s="29">
        <v>4.66</v>
      </c>
    </row>
    <row r="8" spans="1:10" x14ac:dyDescent="0.45">
      <c r="A8" s="4" t="s">
        <v>6</v>
      </c>
      <c r="B8" s="9">
        <v>343</v>
      </c>
      <c r="C8" s="8">
        <v>40</v>
      </c>
      <c r="D8" s="39" t="s">
        <v>83</v>
      </c>
      <c r="E8" s="9" t="s">
        <v>83</v>
      </c>
      <c r="F8" s="9" t="s">
        <v>83</v>
      </c>
      <c r="G8" s="9" t="s">
        <v>83</v>
      </c>
      <c r="H8" s="10">
        <v>0.5</v>
      </c>
      <c r="I8" s="9">
        <v>24960</v>
      </c>
      <c r="J8" s="29" t="s">
        <v>87</v>
      </c>
    </row>
    <row r="9" spans="1:10" x14ac:dyDescent="0.45">
      <c r="A9" s="4" t="s">
        <v>7</v>
      </c>
      <c r="B9" s="9">
        <v>2514</v>
      </c>
      <c r="C9" s="8">
        <v>25</v>
      </c>
      <c r="D9" s="39" t="s">
        <v>83</v>
      </c>
      <c r="E9" s="9" t="s">
        <v>83</v>
      </c>
      <c r="F9" s="9">
        <v>1.5</v>
      </c>
      <c r="G9" s="9">
        <v>52972</v>
      </c>
      <c r="H9" s="10">
        <v>0</v>
      </c>
      <c r="I9" s="9" t="s">
        <v>83</v>
      </c>
      <c r="J9" s="29">
        <v>2.7</v>
      </c>
    </row>
    <row r="10" spans="1:10" x14ac:dyDescent="0.45">
      <c r="A10" s="4" t="s">
        <v>8</v>
      </c>
      <c r="B10" s="9">
        <v>1108</v>
      </c>
      <c r="C10" s="8">
        <v>40</v>
      </c>
      <c r="D10" s="38">
        <v>1</v>
      </c>
      <c r="E10" s="9">
        <v>47500</v>
      </c>
      <c r="F10" s="9" t="s">
        <v>83</v>
      </c>
      <c r="G10" s="9" t="s">
        <v>83</v>
      </c>
      <c r="H10" s="10" t="s">
        <v>83</v>
      </c>
      <c r="I10" s="9" t="s">
        <v>83</v>
      </c>
      <c r="J10" s="29">
        <v>1.45</v>
      </c>
    </row>
    <row r="11" spans="1:10" x14ac:dyDescent="0.45">
      <c r="A11" s="4" t="s">
        <v>9</v>
      </c>
      <c r="B11" s="9">
        <v>1377</v>
      </c>
      <c r="C11" s="8">
        <v>37.5</v>
      </c>
      <c r="D11" s="38">
        <v>0</v>
      </c>
      <c r="E11" s="9">
        <v>0</v>
      </c>
      <c r="F11" s="9">
        <v>0.85</v>
      </c>
      <c r="G11" s="9">
        <v>32000</v>
      </c>
      <c r="H11" s="10">
        <v>0</v>
      </c>
      <c r="I11" s="9">
        <v>0</v>
      </c>
      <c r="J11" s="29">
        <v>1.59</v>
      </c>
    </row>
    <row r="12" spans="1:10" x14ac:dyDescent="0.45">
      <c r="A12" s="4" t="s">
        <v>10</v>
      </c>
      <c r="B12" s="9">
        <v>4167</v>
      </c>
      <c r="C12" s="8">
        <v>33</v>
      </c>
      <c r="D12" s="38">
        <v>0.75</v>
      </c>
      <c r="E12" s="9">
        <v>28600</v>
      </c>
      <c r="F12" s="9">
        <v>0</v>
      </c>
      <c r="G12" s="9">
        <v>0</v>
      </c>
      <c r="H12" s="10">
        <v>0.9</v>
      </c>
      <c r="I12" s="9">
        <v>23400</v>
      </c>
      <c r="J12" s="29">
        <v>2.39</v>
      </c>
    </row>
    <row r="13" spans="1:10" x14ac:dyDescent="0.45">
      <c r="A13" s="5" t="s">
        <v>72</v>
      </c>
      <c r="B13" s="11">
        <f>SUM(B2:B12)</f>
        <v>48708</v>
      </c>
      <c r="C13" s="28">
        <f>AVERAGE(C2:C12)</f>
        <v>36.18181818181818</v>
      </c>
      <c r="D13" s="11">
        <f>SUM(D2:D12)</f>
        <v>5.8100000000000005</v>
      </c>
      <c r="E13" s="11">
        <f>AVERAGE(E2:E12)</f>
        <v>44855.75</v>
      </c>
      <c r="F13" s="11">
        <f t="shared" ref="F13:J13" si="0">SUM(F2:F12)</f>
        <v>3.1300000000000003</v>
      </c>
      <c r="G13" s="11">
        <f>AVERAGE(G2:G12)</f>
        <v>28315</v>
      </c>
      <c r="H13" s="11">
        <f t="shared" si="0"/>
        <v>4.07</v>
      </c>
      <c r="I13" s="11">
        <f>AVERAGE(I2:I12)</f>
        <v>22418.875</v>
      </c>
      <c r="J13" s="31">
        <f t="shared" si="0"/>
        <v>33.17</v>
      </c>
    </row>
    <row r="14" spans="1:10" ht="25.5" customHeight="1" x14ac:dyDescent="0.45">
      <c r="A14" s="2" t="s">
        <v>63</v>
      </c>
      <c r="B14" s="2"/>
      <c r="C14" s="2"/>
      <c r="D14" s="2"/>
      <c r="E14" s="2"/>
      <c r="F14" s="2"/>
      <c r="G14" s="2"/>
      <c r="H14" s="2"/>
      <c r="I14" s="2"/>
      <c r="J14" s="32"/>
    </row>
    <row r="15" spans="1:10" x14ac:dyDescent="0.45">
      <c r="A15" s="4" t="s">
        <v>11</v>
      </c>
      <c r="B15" s="10">
        <v>3769</v>
      </c>
      <c r="C15" s="7">
        <v>35</v>
      </c>
      <c r="D15" s="7" t="s">
        <v>83</v>
      </c>
      <c r="E15" s="10" t="s">
        <v>83</v>
      </c>
      <c r="F15" s="10">
        <v>1</v>
      </c>
      <c r="G15" s="10">
        <v>54500</v>
      </c>
      <c r="H15" s="10" t="s">
        <v>83</v>
      </c>
      <c r="I15" s="10" t="s">
        <v>83</v>
      </c>
      <c r="J15" s="29">
        <v>3.29</v>
      </c>
    </row>
    <row r="16" spans="1:10" x14ac:dyDescent="0.45">
      <c r="A16" s="4" t="s">
        <v>12</v>
      </c>
      <c r="B16" s="10">
        <v>27494</v>
      </c>
      <c r="C16" s="7">
        <v>40</v>
      </c>
      <c r="D16" s="7">
        <v>1</v>
      </c>
      <c r="E16" s="10">
        <v>94000</v>
      </c>
      <c r="F16" s="10">
        <v>0</v>
      </c>
      <c r="G16" s="10">
        <v>0</v>
      </c>
      <c r="H16" s="10">
        <v>1</v>
      </c>
      <c r="I16" s="10">
        <v>51000</v>
      </c>
      <c r="J16" s="29">
        <v>11.53</v>
      </c>
    </row>
    <row r="17" spans="1:10" x14ac:dyDescent="0.45">
      <c r="A17" s="4" t="s">
        <v>13</v>
      </c>
      <c r="B17" s="10">
        <v>14172</v>
      </c>
      <c r="C17" s="7">
        <v>40</v>
      </c>
      <c r="D17" s="7">
        <v>1</v>
      </c>
      <c r="E17" s="10">
        <v>82353</v>
      </c>
      <c r="F17" s="10" t="s">
        <v>83</v>
      </c>
      <c r="G17" s="10" t="s">
        <v>83</v>
      </c>
      <c r="H17" s="10">
        <v>1</v>
      </c>
      <c r="I17" s="10">
        <v>46171</v>
      </c>
      <c r="J17" s="29">
        <v>6.8</v>
      </c>
    </row>
    <row r="18" spans="1:10" x14ac:dyDescent="0.45">
      <c r="A18" s="4" t="s">
        <v>14</v>
      </c>
      <c r="B18" s="10">
        <v>4037</v>
      </c>
      <c r="C18" s="7">
        <v>35</v>
      </c>
      <c r="D18" s="7" t="s">
        <v>83</v>
      </c>
      <c r="E18" s="10" t="s">
        <v>83</v>
      </c>
      <c r="F18" s="10">
        <v>0.86</v>
      </c>
      <c r="G18" s="10">
        <v>44000</v>
      </c>
      <c r="H18" s="10" t="s">
        <v>83</v>
      </c>
      <c r="I18" s="10" t="s">
        <v>83</v>
      </c>
      <c r="J18" s="29">
        <v>3.86</v>
      </c>
    </row>
    <row r="19" spans="1:10" x14ac:dyDescent="0.45">
      <c r="A19" s="4" t="s">
        <v>15</v>
      </c>
      <c r="B19" s="10">
        <v>8415</v>
      </c>
      <c r="C19" s="7">
        <v>40</v>
      </c>
      <c r="D19" s="7">
        <v>1</v>
      </c>
      <c r="E19" s="10">
        <v>61000</v>
      </c>
      <c r="F19" s="10">
        <v>0</v>
      </c>
      <c r="G19" s="10">
        <v>0</v>
      </c>
      <c r="H19" s="10">
        <v>0</v>
      </c>
      <c r="I19" s="10">
        <v>0</v>
      </c>
      <c r="J19" s="29">
        <v>5.35</v>
      </c>
    </row>
    <row r="20" spans="1:10" x14ac:dyDescent="0.45">
      <c r="A20" s="4" t="s">
        <v>16</v>
      </c>
      <c r="B20" s="10">
        <v>29707</v>
      </c>
      <c r="C20" s="7">
        <v>37.5</v>
      </c>
      <c r="D20" s="7">
        <v>1</v>
      </c>
      <c r="E20" s="10">
        <v>100000</v>
      </c>
      <c r="F20" s="10">
        <v>0</v>
      </c>
      <c r="G20" s="10" t="s">
        <v>83</v>
      </c>
      <c r="H20" s="10">
        <v>0</v>
      </c>
      <c r="I20" s="10" t="s">
        <v>83</v>
      </c>
      <c r="J20" s="29">
        <v>12.5</v>
      </c>
    </row>
    <row r="21" spans="1:10" x14ac:dyDescent="0.45">
      <c r="A21" s="4" t="s">
        <v>17</v>
      </c>
      <c r="B21" s="10">
        <v>12972</v>
      </c>
      <c r="C21" s="7">
        <v>40</v>
      </c>
      <c r="D21" s="7">
        <v>1</v>
      </c>
      <c r="E21" s="10">
        <v>87720</v>
      </c>
      <c r="F21" s="10">
        <v>0</v>
      </c>
      <c r="G21" s="10">
        <v>0</v>
      </c>
      <c r="H21" s="10">
        <v>0</v>
      </c>
      <c r="I21" s="10">
        <v>0</v>
      </c>
      <c r="J21" s="29">
        <v>12.5</v>
      </c>
    </row>
    <row r="22" spans="1:10" x14ac:dyDescent="0.45">
      <c r="A22" s="4" t="s">
        <v>18</v>
      </c>
      <c r="B22" s="10">
        <v>17492</v>
      </c>
      <c r="C22" s="7">
        <v>35</v>
      </c>
      <c r="D22" s="7">
        <v>1</v>
      </c>
      <c r="E22" s="10">
        <v>75000</v>
      </c>
      <c r="F22" s="10" t="s">
        <v>83</v>
      </c>
      <c r="G22" s="10" t="s">
        <v>83</v>
      </c>
      <c r="H22" s="10" t="s">
        <v>83</v>
      </c>
      <c r="I22" s="10" t="s">
        <v>83</v>
      </c>
      <c r="J22" s="29">
        <v>7.72</v>
      </c>
    </row>
    <row r="23" spans="1:10" x14ac:dyDescent="0.45">
      <c r="A23" s="4" t="s">
        <v>19</v>
      </c>
      <c r="B23" s="10">
        <v>15975</v>
      </c>
      <c r="C23" s="7">
        <v>37.5</v>
      </c>
      <c r="D23" s="7">
        <v>1</v>
      </c>
      <c r="E23" s="10">
        <v>87070</v>
      </c>
      <c r="F23" s="10">
        <v>0</v>
      </c>
      <c r="G23" s="10">
        <v>0</v>
      </c>
      <c r="H23" s="10">
        <v>0</v>
      </c>
      <c r="I23" s="10">
        <v>0</v>
      </c>
      <c r="J23" s="29">
        <v>9.1300000000000008</v>
      </c>
    </row>
    <row r="24" spans="1:10" x14ac:dyDescent="0.45">
      <c r="A24" s="4" t="s">
        <v>20</v>
      </c>
      <c r="B24" s="10">
        <v>4522</v>
      </c>
      <c r="C24" s="7">
        <v>35</v>
      </c>
      <c r="D24" s="7">
        <v>1</v>
      </c>
      <c r="E24" s="10">
        <v>83000</v>
      </c>
      <c r="F24" s="10">
        <v>0</v>
      </c>
      <c r="G24" s="10">
        <v>0</v>
      </c>
      <c r="H24" s="10">
        <v>1</v>
      </c>
      <c r="I24" s="10">
        <v>52000</v>
      </c>
      <c r="J24" s="29">
        <v>12.8</v>
      </c>
    </row>
    <row r="25" spans="1:10" x14ac:dyDescent="0.45">
      <c r="A25" s="4" t="s">
        <v>21</v>
      </c>
      <c r="B25" s="10">
        <v>2971</v>
      </c>
      <c r="C25" s="7">
        <v>33</v>
      </c>
      <c r="D25" s="7">
        <v>0</v>
      </c>
      <c r="E25" s="10">
        <v>0</v>
      </c>
      <c r="F25" s="10">
        <v>1</v>
      </c>
      <c r="G25" s="10">
        <v>55846</v>
      </c>
      <c r="H25" s="10">
        <v>0</v>
      </c>
      <c r="I25" s="10">
        <v>0</v>
      </c>
      <c r="J25" s="29">
        <v>2.78</v>
      </c>
    </row>
    <row r="26" spans="1:10" x14ac:dyDescent="0.45">
      <c r="A26" s="4" t="s">
        <v>22</v>
      </c>
      <c r="B26" s="10">
        <v>8012</v>
      </c>
      <c r="C26" s="7">
        <v>37.5</v>
      </c>
      <c r="D26" s="7">
        <v>1</v>
      </c>
      <c r="E26" s="10">
        <v>60993</v>
      </c>
      <c r="F26" s="10">
        <v>0</v>
      </c>
      <c r="G26" s="10">
        <v>0</v>
      </c>
      <c r="H26" s="10">
        <v>0</v>
      </c>
      <c r="I26" s="10">
        <v>0</v>
      </c>
      <c r="J26" s="29">
        <v>6.17</v>
      </c>
    </row>
    <row r="27" spans="1:10" x14ac:dyDescent="0.45">
      <c r="A27" s="4" t="s">
        <v>23</v>
      </c>
      <c r="B27" s="10">
        <v>2218</v>
      </c>
      <c r="C27" s="7">
        <v>40</v>
      </c>
      <c r="D27" s="7">
        <v>0</v>
      </c>
      <c r="E27" s="10">
        <v>10585</v>
      </c>
      <c r="F27" s="10">
        <v>1</v>
      </c>
      <c r="G27" s="10">
        <v>50000</v>
      </c>
      <c r="H27" s="10">
        <v>1</v>
      </c>
      <c r="I27" s="10">
        <v>35000</v>
      </c>
      <c r="J27" s="29">
        <v>3.5</v>
      </c>
    </row>
    <row r="28" spans="1:10" x14ac:dyDescent="0.45">
      <c r="A28" s="4" t="s">
        <v>24</v>
      </c>
      <c r="B28" s="10">
        <v>9799</v>
      </c>
      <c r="C28" s="7">
        <v>35</v>
      </c>
      <c r="D28" s="7">
        <v>1</v>
      </c>
      <c r="E28" s="10">
        <v>90000</v>
      </c>
      <c r="F28" s="10">
        <v>0</v>
      </c>
      <c r="G28" s="10">
        <v>0</v>
      </c>
      <c r="H28" s="10">
        <v>0</v>
      </c>
      <c r="I28" s="10">
        <v>0</v>
      </c>
      <c r="J28" s="29">
        <v>6</v>
      </c>
    </row>
    <row r="29" spans="1:10" x14ac:dyDescent="0.45">
      <c r="A29" s="4" t="s">
        <v>69</v>
      </c>
      <c r="B29" s="10">
        <v>76121</v>
      </c>
      <c r="C29" s="7">
        <v>35</v>
      </c>
      <c r="D29" s="7">
        <v>1</v>
      </c>
      <c r="E29" s="10">
        <v>138757</v>
      </c>
      <c r="F29" s="10">
        <v>0</v>
      </c>
      <c r="G29" s="10">
        <v>0</v>
      </c>
      <c r="H29" s="10">
        <v>1</v>
      </c>
      <c r="I29" s="10">
        <v>62275</v>
      </c>
      <c r="J29" s="29">
        <v>77.650000000000006</v>
      </c>
    </row>
    <row r="30" spans="1:10" x14ac:dyDescent="0.45">
      <c r="A30" s="6"/>
      <c r="B30" s="12"/>
      <c r="J30" s="33"/>
    </row>
    <row r="31" spans="1:10" ht="44.25" customHeight="1" x14ac:dyDescent="0.45">
      <c r="A31" s="2" t="s">
        <v>67</v>
      </c>
      <c r="B31" s="22" t="s">
        <v>73</v>
      </c>
      <c r="C31" s="22" t="s">
        <v>78</v>
      </c>
      <c r="D31" s="22" t="s">
        <v>74</v>
      </c>
      <c r="E31" s="23" t="s">
        <v>75</v>
      </c>
      <c r="F31" s="23" t="s">
        <v>76</v>
      </c>
      <c r="G31" s="23" t="s">
        <v>77</v>
      </c>
      <c r="H31" s="23" t="s">
        <v>79</v>
      </c>
      <c r="I31" s="22" t="s">
        <v>80</v>
      </c>
      <c r="J31" s="30" t="s">
        <v>81</v>
      </c>
    </row>
    <row r="32" spans="1:10" x14ac:dyDescent="0.45">
      <c r="A32" s="4" t="s">
        <v>25</v>
      </c>
      <c r="B32" s="10">
        <v>1975</v>
      </c>
      <c r="C32" s="3">
        <v>40</v>
      </c>
      <c r="D32" s="3">
        <v>1</v>
      </c>
      <c r="E32" s="10">
        <v>72000</v>
      </c>
      <c r="F32" s="10">
        <v>0</v>
      </c>
      <c r="G32" s="10">
        <v>0</v>
      </c>
      <c r="H32" s="10">
        <v>0</v>
      </c>
      <c r="I32" s="10">
        <v>0</v>
      </c>
      <c r="J32" s="29">
        <v>5.93</v>
      </c>
    </row>
    <row r="33" spans="1:10" x14ac:dyDescent="0.45">
      <c r="A33" s="4" t="s">
        <v>26</v>
      </c>
      <c r="B33" s="10">
        <v>7596</v>
      </c>
      <c r="C33" s="3">
        <v>37.5</v>
      </c>
      <c r="D33" s="3">
        <v>1</v>
      </c>
      <c r="E33" s="10">
        <v>89452</v>
      </c>
      <c r="F33" s="10">
        <v>0</v>
      </c>
      <c r="G33" s="10">
        <v>0</v>
      </c>
      <c r="H33" s="10">
        <v>0</v>
      </c>
      <c r="I33" s="10" t="s">
        <v>83</v>
      </c>
      <c r="J33" s="29">
        <v>5.96</v>
      </c>
    </row>
    <row r="34" spans="1:10" x14ac:dyDescent="0.45">
      <c r="A34" s="4" t="s">
        <v>27</v>
      </c>
      <c r="B34" s="10">
        <v>622</v>
      </c>
      <c r="C34" s="3">
        <v>37.5</v>
      </c>
      <c r="D34" s="3" t="s">
        <v>83</v>
      </c>
      <c r="E34" s="10" t="s">
        <v>83</v>
      </c>
      <c r="F34" s="10">
        <v>1</v>
      </c>
      <c r="G34" s="10">
        <v>56661</v>
      </c>
      <c r="H34" s="10" t="s">
        <v>83</v>
      </c>
      <c r="I34" s="10" t="s">
        <v>83</v>
      </c>
      <c r="J34" s="29">
        <v>3</v>
      </c>
    </row>
    <row r="35" spans="1:10" x14ac:dyDescent="0.45">
      <c r="A35" s="4" t="s">
        <v>28</v>
      </c>
      <c r="B35" s="10">
        <v>3529</v>
      </c>
      <c r="C35" s="3">
        <v>40</v>
      </c>
      <c r="D35" s="3">
        <v>0</v>
      </c>
      <c r="E35" s="10">
        <v>0</v>
      </c>
      <c r="F35" s="10">
        <v>1</v>
      </c>
      <c r="G35" s="10">
        <v>64612</v>
      </c>
      <c r="H35" s="10">
        <v>0</v>
      </c>
      <c r="I35" s="10">
        <v>0</v>
      </c>
      <c r="J35" s="29">
        <v>2.77</v>
      </c>
    </row>
    <row r="36" spans="1:10" x14ac:dyDescent="0.45">
      <c r="A36" s="4" t="s">
        <v>29</v>
      </c>
      <c r="B36" s="10">
        <v>3682</v>
      </c>
      <c r="C36" s="3">
        <v>40</v>
      </c>
      <c r="D36" s="3">
        <v>0</v>
      </c>
      <c r="E36" s="10">
        <v>0</v>
      </c>
      <c r="F36" s="10">
        <v>1</v>
      </c>
      <c r="G36" s="10">
        <v>58989</v>
      </c>
      <c r="H36" s="10">
        <v>0</v>
      </c>
      <c r="I36" s="10">
        <v>0</v>
      </c>
      <c r="J36" s="29">
        <v>2.11</v>
      </c>
    </row>
    <row r="37" spans="1:10" x14ac:dyDescent="0.45">
      <c r="A37" s="4" t="s">
        <v>30</v>
      </c>
      <c r="B37" s="10">
        <v>1012</v>
      </c>
      <c r="C37" s="3">
        <v>40</v>
      </c>
      <c r="D37" s="3" t="s">
        <v>83</v>
      </c>
      <c r="E37" s="10" t="s">
        <v>83</v>
      </c>
      <c r="F37" s="10">
        <v>1</v>
      </c>
      <c r="G37" s="10">
        <v>60000</v>
      </c>
      <c r="H37" s="10" t="s">
        <v>83</v>
      </c>
      <c r="I37" s="10" t="s">
        <v>83</v>
      </c>
      <c r="J37" s="29">
        <v>3.7</v>
      </c>
    </row>
    <row r="38" spans="1:10" x14ac:dyDescent="0.45">
      <c r="A38" s="4" t="s">
        <v>31</v>
      </c>
      <c r="B38" s="10">
        <v>26672</v>
      </c>
      <c r="C38" s="3">
        <v>37.5</v>
      </c>
      <c r="D38" s="3">
        <v>1</v>
      </c>
      <c r="E38" s="10">
        <v>76000</v>
      </c>
      <c r="F38" s="10">
        <v>0</v>
      </c>
      <c r="G38" s="10">
        <v>0</v>
      </c>
      <c r="H38" s="10">
        <v>1</v>
      </c>
      <c r="I38" s="10">
        <v>57000</v>
      </c>
      <c r="J38" s="29">
        <v>14</v>
      </c>
    </row>
    <row r="39" spans="1:10" x14ac:dyDescent="0.45">
      <c r="A39" s="5" t="s">
        <v>72</v>
      </c>
      <c r="B39" s="13">
        <f t="shared" ref="B39:J39" si="1">SUM(B15:B29,B32:B38)</f>
        <v>282764</v>
      </c>
      <c r="C39" s="26">
        <f>AVERAGE(C15:C29,C32:C38)</f>
        <v>37.636363636363633</v>
      </c>
      <c r="D39" s="16">
        <f t="shared" si="1"/>
        <v>14</v>
      </c>
      <c r="E39" s="25">
        <f>AVERAGE(E15:E29,E32:E38)</f>
        <v>67107.222222222219</v>
      </c>
      <c r="F39" s="13">
        <f t="shared" si="1"/>
        <v>7.8599999999999994</v>
      </c>
      <c r="G39" s="25">
        <f>AVERAGE(G15:G29,G32:G38)</f>
        <v>23400.42105263158</v>
      </c>
      <c r="H39" s="13">
        <f t="shared" si="1"/>
        <v>6</v>
      </c>
      <c r="I39" s="25">
        <f>AVERAGE(I15:I29,I32:I38)</f>
        <v>20229.733333333334</v>
      </c>
      <c r="J39" s="34">
        <f t="shared" si="1"/>
        <v>219.05</v>
      </c>
    </row>
    <row r="40" spans="1:10" ht="30" customHeight="1" x14ac:dyDescent="0.45">
      <c r="A40" s="2" t="s">
        <v>64</v>
      </c>
      <c r="B40" s="2"/>
      <c r="C40" s="2"/>
      <c r="D40" s="2"/>
      <c r="E40" s="2"/>
      <c r="F40" s="2"/>
      <c r="G40" s="2"/>
      <c r="H40" s="2"/>
      <c r="I40" s="2"/>
      <c r="J40" s="32"/>
    </row>
    <row r="41" spans="1:10" x14ac:dyDescent="0.45">
      <c r="A41" s="4" t="s">
        <v>32</v>
      </c>
      <c r="B41" s="10">
        <v>2937</v>
      </c>
      <c r="C41" s="3">
        <v>35</v>
      </c>
      <c r="D41" s="3">
        <v>0</v>
      </c>
      <c r="E41" s="10">
        <v>0</v>
      </c>
      <c r="F41" s="10">
        <v>0</v>
      </c>
      <c r="G41" s="10">
        <v>54600</v>
      </c>
      <c r="H41" s="10">
        <v>0</v>
      </c>
      <c r="I41" s="10">
        <v>0</v>
      </c>
      <c r="J41" s="29">
        <v>2.5</v>
      </c>
    </row>
    <row r="42" spans="1:10" x14ac:dyDescent="0.45">
      <c r="A42" s="4" t="s">
        <v>33</v>
      </c>
      <c r="B42" s="10">
        <v>6644</v>
      </c>
      <c r="C42" s="3">
        <v>35</v>
      </c>
      <c r="D42" s="3">
        <v>0</v>
      </c>
      <c r="E42" s="10">
        <v>0</v>
      </c>
      <c r="F42" s="10">
        <v>1</v>
      </c>
      <c r="G42" s="10">
        <v>46000</v>
      </c>
      <c r="H42" s="10">
        <v>0</v>
      </c>
      <c r="I42" s="10">
        <v>0</v>
      </c>
      <c r="J42" s="29">
        <v>2.5</v>
      </c>
    </row>
    <row r="43" spans="1:10" x14ac:dyDescent="0.45">
      <c r="A43" s="4" t="s">
        <v>70</v>
      </c>
      <c r="B43" s="10">
        <v>11969</v>
      </c>
      <c r="C43" s="3">
        <v>40</v>
      </c>
      <c r="D43" s="3">
        <v>1</v>
      </c>
      <c r="E43" s="10">
        <v>76300</v>
      </c>
      <c r="F43" s="10">
        <v>0</v>
      </c>
      <c r="G43" s="10">
        <v>0</v>
      </c>
      <c r="H43" s="10">
        <v>1</v>
      </c>
      <c r="I43" s="10">
        <v>60940</v>
      </c>
      <c r="J43" s="29">
        <v>10.25</v>
      </c>
    </row>
    <row r="44" spans="1:10" x14ac:dyDescent="0.45">
      <c r="A44" s="4" t="s">
        <v>34</v>
      </c>
      <c r="B44" s="10">
        <v>8382</v>
      </c>
      <c r="C44" s="3">
        <v>35</v>
      </c>
      <c r="D44" s="3">
        <v>1</v>
      </c>
      <c r="E44" s="10">
        <v>69320</v>
      </c>
      <c r="F44" s="10">
        <v>0</v>
      </c>
      <c r="G44" s="10">
        <v>0</v>
      </c>
      <c r="H44" s="10">
        <v>0</v>
      </c>
      <c r="I44" s="10">
        <v>0</v>
      </c>
      <c r="J44" s="29">
        <v>3.74</v>
      </c>
    </row>
    <row r="45" spans="1:10" x14ac:dyDescent="0.45">
      <c r="A45" s="4" t="s">
        <v>35</v>
      </c>
      <c r="B45" s="10">
        <v>3741</v>
      </c>
      <c r="C45" s="3">
        <v>40</v>
      </c>
      <c r="D45" s="3">
        <v>0</v>
      </c>
      <c r="E45" s="10">
        <v>0</v>
      </c>
      <c r="F45" s="10" t="s">
        <v>85</v>
      </c>
      <c r="G45" s="10">
        <v>47025</v>
      </c>
      <c r="H45" s="10">
        <v>0</v>
      </c>
      <c r="I45" s="10">
        <v>0</v>
      </c>
      <c r="J45" s="29">
        <v>2.6</v>
      </c>
    </row>
    <row r="46" spans="1:10" x14ac:dyDescent="0.45">
      <c r="A46" s="4" t="s">
        <v>36</v>
      </c>
      <c r="B46" s="10">
        <v>3884</v>
      </c>
      <c r="C46" s="3">
        <v>35</v>
      </c>
      <c r="D46" s="3">
        <v>0.42</v>
      </c>
      <c r="E46" s="10">
        <v>15700</v>
      </c>
      <c r="F46" s="10">
        <v>0</v>
      </c>
      <c r="G46" s="10">
        <v>0</v>
      </c>
      <c r="H46" s="10">
        <v>0</v>
      </c>
      <c r="I46" s="10">
        <v>0</v>
      </c>
      <c r="J46" s="29">
        <v>1.42</v>
      </c>
    </row>
    <row r="47" spans="1:10" x14ac:dyDescent="0.45">
      <c r="A47" s="4" t="s">
        <v>37</v>
      </c>
      <c r="B47" s="10">
        <v>2304</v>
      </c>
      <c r="C47" s="3">
        <v>35</v>
      </c>
      <c r="D47" s="3">
        <v>0</v>
      </c>
      <c r="E47" s="10">
        <v>0</v>
      </c>
      <c r="F47" s="10">
        <v>1</v>
      </c>
      <c r="G47" s="10">
        <v>45318</v>
      </c>
      <c r="H47" s="10">
        <v>0</v>
      </c>
      <c r="I47" s="10">
        <v>0</v>
      </c>
      <c r="J47" s="29">
        <v>6</v>
      </c>
    </row>
    <row r="48" spans="1:10" x14ac:dyDescent="0.45">
      <c r="A48" s="4" t="s">
        <v>38</v>
      </c>
      <c r="B48" s="10">
        <v>1708</v>
      </c>
      <c r="C48" s="3">
        <v>40</v>
      </c>
      <c r="D48" s="3">
        <v>0</v>
      </c>
      <c r="E48" s="10">
        <v>0</v>
      </c>
      <c r="F48" s="10">
        <v>1</v>
      </c>
      <c r="G48" s="10">
        <v>40272</v>
      </c>
      <c r="H48" s="10">
        <v>0</v>
      </c>
      <c r="I48" s="10">
        <v>0</v>
      </c>
      <c r="J48" s="29">
        <v>1.85</v>
      </c>
    </row>
    <row r="49" spans="1:10" x14ac:dyDescent="0.45">
      <c r="A49" s="5" t="s">
        <v>72</v>
      </c>
      <c r="B49" s="13">
        <f>SUM(B41:B48)</f>
        <v>41569</v>
      </c>
      <c r="C49" s="24">
        <f>AVERAGE(C41:C48)</f>
        <v>36.875</v>
      </c>
      <c r="D49" s="16">
        <f>SUM(D41:D48)</f>
        <v>2.42</v>
      </c>
      <c r="E49" s="24">
        <f>AVERAGE(E41:E48)</f>
        <v>20165</v>
      </c>
      <c r="F49" s="13">
        <f t="shared" ref="F49:H49" si="2">SUM(F41:F48)</f>
        <v>3</v>
      </c>
      <c r="G49" s="24">
        <f>AVERAGE(G41:G48)</f>
        <v>29151.875</v>
      </c>
      <c r="H49" s="13">
        <f t="shared" si="2"/>
        <v>1</v>
      </c>
      <c r="I49" s="24">
        <f>AVERAGE(I41:I48)</f>
        <v>7617.5</v>
      </c>
      <c r="J49" s="34">
        <f>SUM(J41:J48)</f>
        <v>30.860000000000007</v>
      </c>
    </row>
    <row r="50" spans="1:10" ht="30" customHeight="1" x14ac:dyDescent="0.45">
      <c r="A50" s="2" t="s">
        <v>65</v>
      </c>
      <c r="B50" s="2"/>
      <c r="C50" s="2"/>
      <c r="D50" s="2"/>
      <c r="E50" s="14"/>
      <c r="F50" s="14"/>
      <c r="G50" s="14"/>
      <c r="H50" s="14"/>
      <c r="I50" s="14"/>
      <c r="J50" s="35"/>
    </row>
    <row r="51" spans="1:10" x14ac:dyDescent="0.45">
      <c r="A51" s="4" t="s">
        <v>39</v>
      </c>
      <c r="B51" s="10">
        <v>18058</v>
      </c>
      <c r="C51" s="3">
        <v>40</v>
      </c>
      <c r="D51" s="3">
        <v>1</v>
      </c>
      <c r="E51" s="10">
        <v>84150</v>
      </c>
      <c r="F51" s="10">
        <v>0</v>
      </c>
      <c r="G51" s="10">
        <v>0</v>
      </c>
      <c r="H51" s="10">
        <v>1</v>
      </c>
      <c r="I51" s="10">
        <v>42000</v>
      </c>
      <c r="J51" s="29">
        <v>6.5</v>
      </c>
    </row>
    <row r="52" spans="1:10" x14ac:dyDescent="0.45">
      <c r="A52" s="4" t="s">
        <v>40</v>
      </c>
      <c r="B52" s="10">
        <v>8976</v>
      </c>
      <c r="C52" s="3">
        <v>35</v>
      </c>
      <c r="D52" s="3">
        <v>1</v>
      </c>
      <c r="E52" s="10">
        <v>67904</v>
      </c>
      <c r="F52" s="10">
        <v>0</v>
      </c>
      <c r="G52" s="10">
        <v>0</v>
      </c>
      <c r="H52" s="10">
        <v>0</v>
      </c>
      <c r="I52" s="10">
        <v>0</v>
      </c>
      <c r="J52" s="29">
        <v>4.72</v>
      </c>
    </row>
    <row r="53" spans="1:10" x14ac:dyDescent="0.45">
      <c r="A53" s="4" t="s">
        <v>41</v>
      </c>
      <c r="B53" s="10">
        <v>2610</v>
      </c>
      <c r="C53" s="3">
        <v>35</v>
      </c>
      <c r="D53" s="3">
        <v>0</v>
      </c>
      <c r="E53" s="10">
        <v>0</v>
      </c>
      <c r="F53" s="10">
        <v>1</v>
      </c>
      <c r="G53" s="10">
        <v>70000</v>
      </c>
      <c r="H53" s="10">
        <v>0</v>
      </c>
      <c r="I53" s="10">
        <v>0</v>
      </c>
      <c r="J53" s="29">
        <v>6.13</v>
      </c>
    </row>
    <row r="54" spans="1:10" x14ac:dyDescent="0.45">
      <c r="A54" s="4" t="s">
        <v>42</v>
      </c>
      <c r="B54" s="10">
        <v>7221</v>
      </c>
      <c r="C54" s="3">
        <v>35</v>
      </c>
      <c r="D54" s="3">
        <v>1</v>
      </c>
      <c r="E54" s="10">
        <v>85420</v>
      </c>
      <c r="F54" s="10" t="s">
        <v>83</v>
      </c>
      <c r="G54" s="10" t="s">
        <v>83</v>
      </c>
      <c r="H54" s="10">
        <v>1</v>
      </c>
      <c r="I54" s="10">
        <v>61800</v>
      </c>
      <c r="J54" s="29">
        <v>11</v>
      </c>
    </row>
    <row r="55" spans="1:10" x14ac:dyDescent="0.45">
      <c r="A55" s="4" t="s">
        <v>43</v>
      </c>
      <c r="B55" s="10">
        <v>12900</v>
      </c>
      <c r="C55" s="3">
        <v>35</v>
      </c>
      <c r="D55" s="3">
        <v>1</v>
      </c>
      <c r="E55" s="10">
        <v>86206</v>
      </c>
      <c r="F55" s="10" t="s">
        <v>83</v>
      </c>
      <c r="G55" s="10">
        <v>0</v>
      </c>
      <c r="H55" s="10">
        <v>1</v>
      </c>
      <c r="I55" s="10">
        <v>58000</v>
      </c>
      <c r="J55" s="29">
        <v>9.67</v>
      </c>
    </row>
    <row r="56" spans="1:10" x14ac:dyDescent="0.45">
      <c r="A56" s="4" t="s">
        <v>44</v>
      </c>
      <c r="B56" s="10">
        <v>25805</v>
      </c>
      <c r="C56" s="3">
        <v>35</v>
      </c>
      <c r="D56" s="3">
        <v>1</v>
      </c>
      <c r="E56" s="10">
        <v>110656</v>
      </c>
      <c r="F56" s="10">
        <v>0</v>
      </c>
      <c r="G56" s="10" t="s">
        <v>83</v>
      </c>
      <c r="H56" s="10">
        <v>1</v>
      </c>
      <c r="I56" s="10">
        <v>47320</v>
      </c>
      <c r="J56" s="29">
        <v>25.71</v>
      </c>
    </row>
    <row r="57" spans="1:10" x14ac:dyDescent="0.45">
      <c r="A57" s="4" t="s">
        <v>45</v>
      </c>
      <c r="B57" s="10">
        <v>11541</v>
      </c>
      <c r="C57" s="3">
        <v>35</v>
      </c>
      <c r="D57" s="3">
        <v>1</v>
      </c>
      <c r="E57" s="10">
        <v>91577</v>
      </c>
      <c r="F57" s="10">
        <v>0</v>
      </c>
      <c r="G57" s="10">
        <v>0</v>
      </c>
      <c r="H57" s="10">
        <v>0</v>
      </c>
      <c r="I57" s="10">
        <v>0</v>
      </c>
      <c r="J57" s="29">
        <v>13</v>
      </c>
    </row>
    <row r="58" spans="1:10" x14ac:dyDescent="0.45">
      <c r="A58" s="4" t="s">
        <v>46</v>
      </c>
      <c r="B58" s="10">
        <v>11762</v>
      </c>
      <c r="C58" s="3">
        <v>40</v>
      </c>
      <c r="D58" s="3">
        <v>1</v>
      </c>
      <c r="E58" s="10">
        <v>76500</v>
      </c>
      <c r="F58" s="10">
        <v>0</v>
      </c>
      <c r="G58" s="10">
        <v>0</v>
      </c>
      <c r="H58" s="10">
        <v>0</v>
      </c>
      <c r="I58" s="10">
        <v>0</v>
      </c>
      <c r="J58" s="29">
        <v>12</v>
      </c>
    </row>
    <row r="59" spans="1:10" x14ac:dyDescent="0.45">
      <c r="A59" s="5" t="s">
        <v>72</v>
      </c>
      <c r="B59" s="13">
        <f>SUM(B51:B58)</f>
        <v>98873</v>
      </c>
      <c r="C59" s="24">
        <f>AVERAGE(C51:C58)</f>
        <v>36.25</v>
      </c>
      <c r="D59" s="13">
        <f>SUM(D51:D58)</f>
        <v>7</v>
      </c>
      <c r="E59" s="24">
        <f>AVERAGE(E51:E58)</f>
        <v>75301.625</v>
      </c>
      <c r="F59" s="13">
        <f t="shared" ref="F59:J59" si="3">SUM(F51:F58)</f>
        <v>1</v>
      </c>
      <c r="G59" s="24">
        <f>AVERAGE(G51:G58)</f>
        <v>11666.666666666666</v>
      </c>
      <c r="H59" s="13">
        <f t="shared" si="3"/>
        <v>4</v>
      </c>
      <c r="I59" s="24">
        <f>AVERAGE(I51:I58)</f>
        <v>26140</v>
      </c>
      <c r="J59" s="34">
        <f t="shared" si="3"/>
        <v>88.72999999999999</v>
      </c>
    </row>
    <row r="60" spans="1:10" ht="44.25" customHeight="1" x14ac:dyDescent="0.45">
      <c r="A60" s="2" t="s">
        <v>66</v>
      </c>
      <c r="B60" s="22" t="s">
        <v>73</v>
      </c>
      <c r="C60" s="22" t="s">
        <v>78</v>
      </c>
      <c r="D60" s="22" t="s">
        <v>74</v>
      </c>
      <c r="E60" s="23" t="s">
        <v>75</v>
      </c>
      <c r="F60" s="23" t="s">
        <v>76</v>
      </c>
      <c r="G60" s="23" t="s">
        <v>77</v>
      </c>
      <c r="H60" s="23" t="s">
        <v>79</v>
      </c>
      <c r="I60" s="22" t="s">
        <v>80</v>
      </c>
      <c r="J60" s="30" t="s">
        <v>81</v>
      </c>
    </row>
    <row r="61" spans="1:10" x14ac:dyDescent="0.45">
      <c r="A61" s="4" t="s">
        <v>47</v>
      </c>
      <c r="B61" s="10">
        <v>9548</v>
      </c>
      <c r="C61" s="3">
        <v>35</v>
      </c>
      <c r="D61" s="3">
        <v>1</v>
      </c>
      <c r="E61" s="10">
        <v>72800</v>
      </c>
      <c r="F61" s="10">
        <v>0</v>
      </c>
      <c r="G61" s="10">
        <v>0</v>
      </c>
      <c r="H61" s="10">
        <v>0</v>
      </c>
      <c r="I61" s="10">
        <v>0</v>
      </c>
      <c r="J61" s="29">
        <v>6.26</v>
      </c>
    </row>
    <row r="62" spans="1:10" x14ac:dyDescent="0.45">
      <c r="A62" s="4" t="s">
        <v>71</v>
      </c>
      <c r="B62" s="10">
        <v>12920</v>
      </c>
      <c r="C62" s="3">
        <v>37.5</v>
      </c>
      <c r="D62" s="3">
        <v>1</v>
      </c>
      <c r="E62" s="10">
        <v>96500</v>
      </c>
      <c r="F62" s="10">
        <v>0</v>
      </c>
      <c r="G62" s="10">
        <v>0</v>
      </c>
      <c r="H62" s="10">
        <v>1</v>
      </c>
      <c r="I62" s="10">
        <v>52052</v>
      </c>
      <c r="J62" s="29">
        <v>8.8000000000000007</v>
      </c>
    </row>
    <row r="63" spans="1:10" x14ac:dyDescent="0.45">
      <c r="A63" s="4" t="s">
        <v>48</v>
      </c>
      <c r="B63" s="10">
        <v>2981</v>
      </c>
      <c r="C63" s="3">
        <v>40</v>
      </c>
      <c r="D63" s="3">
        <v>0</v>
      </c>
      <c r="E63" s="10">
        <v>0</v>
      </c>
      <c r="F63" s="10">
        <v>1</v>
      </c>
      <c r="G63" s="10">
        <v>54000</v>
      </c>
      <c r="H63" s="10">
        <v>0</v>
      </c>
      <c r="I63" s="10">
        <v>0</v>
      </c>
      <c r="J63" s="29">
        <v>5.5</v>
      </c>
    </row>
    <row r="64" spans="1:10" x14ac:dyDescent="0.45">
      <c r="A64" s="4" t="s">
        <v>49</v>
      </c>
      <c r="B64" s="10">
        <v>24069</v>
      </c>
      <c r="C64" s="3">
        <v>40</v>
      </c>
      <c r="D64" s="3">
        <v>1</v>
      </c>
      <c r="E64" s="10">
        <v>77910</v>
      </c>
      <c r="F64" s="10">
        <v>0</v>
      </c>
      <c r="G64" s="10">
        <v>0</v>
      </c>
      <c r="H64" s="10">
        <v>1</v>
      </c>
      <c r="I64" s="10">
        <v>55000</v>
      </c>
      <c r="J64" s="29">
        <v>20</v>
      </c>
    </row>
    <row r="65" spans="1:10" x14ac:dyDescent="0.45">
      <c r="A65" s="4" t="s">
        <v>50</v>
      </c>
      <c r="B65" s="10">
        <v>13256</v>
      </c>
      <c r="C65" s="3">
        <v>40</v>
      </c>
      <c r="D65" s="3">
        <v>1</v>
      </c>
      <c r="E65" s="10">
        <v>73942</v>
      </c>
      <c r="F65" s="10">
        <v>0</v>
      </c>
      <c r="G65" s="10">
        <v>0</v>
      </c>
      <c r="H65" s="10">
        <v>1</v>
      </c>
      <c r="I65" s="10">
        <v>59645</v>
      </c>
      <c r="J65" s="29">
        <v>10</v>
      </c>
    </row>
    <row r="66" spans="1:10" x14ac:dyDescent="0.45">
      <c r="A66" s="4" t="s">
        <v>51</v>
      </c>
      <c r="B66" s="10">
        <v>1650</v>
      </c>
      <c r="C66" s="3">
        <v>35</v>
      </c>
      <c r="D66" s="3">
        <v>0</v>
      </c>
      <c r="E66" s="10">
        <v>0</v>
      </c>
      <c r="F66" s="10">
        <v>0.6</v>
      </c>
      <c r="G66" s="10">
        <v>22425</v>
      </c>
      <c r="H66" s="10">
        <v>0.5</v>
      </c>
      <c r="I66" s="10">
        <v>31200</v>
      </c>
      <c r="J66" s="29">
        <v>3.04</v>
      </c>
    </row>
    <row r="67" spans="1:10" x14ac:dyDescent="0.45">
      <c r="A67" s="4" t="s">
        <v>52</v>
      </c>
      <c r="B67" s="10">
        <v>14407</v>
      </c>
      <c r="C67" s="3">
        <v>40</v>
      </c>
      <c r="D67" s="3">
        <v>1</v>
      </c>
      <c r="E67" s="10">
        <v>81000</v>
      </c>
      <c r="F67" s="10">
        <v>0</v>
      </c>
      <c r="G67" s="10" t="s">
        <v>84</v>
      </c>
      <c r="H67" s="10">
        <v>0</v>
      </c>
      <c r="I67" s="10" t="s">
        <v>84</v>
      </c>
      <c r="J67" s="29">
        <v>14</v>
      </c>
    </row>
    <row r="68" spans="1:10" x14ac:dyDescent="0.45">
      <c r="A68" s="4" t="s">
        <v>53</v>
      </c>
      <c r="B68" s="10">
        <v>4226</v>
      </c>
      <c r="C68" s="3">
        <v>35</v>
      </c>
      <c r="D68" s="3">
        <v>1</v>
      </c>
      <c r="E68" s="10">
        <v>62500</v>
      </c>
      <c r="F68" s="10">
        <v>1</v>
      </c>
      <c r="G68" s="10" t="s">
        <v>83</v>
      </c>
      <c r="H68" s="10" t="s">
        <v>84</v>
      </c>
      <c r="I68" s="10" t="s">
        <v>84</v>
      </c>
      <c r="J68" s="29">
        <v>5.75</v>
      </c>
    </row>
    <row r="69" spans="1:10" x14ac:dyDescent="0.45">
      <c r="A69" s="4" t="s">
        <v>54</v>
      </c>
      <c r="B69" s="10">
        <v>2866</v>
      </c>
      <c r="C69" s="3">
        <v>35</v>
      </c>
      <c r="D69" s="3">
        <v>0</v>
      </c>
      <c r="E69" s="10">
        <v>0</v>
      </c>
      <c r="F69" s="10">
        <v>1</v>
      </c>
      <c r="G69" s="10">
        <v>66756</v>
      </c>
      <c r="H69" s="10" t="s">
        <v>83</v>
      </c>
      <c r="I69" s="10" t="s">
        <v>83</v>
      </c>
      <c r="J69" s="29">
        <v>3.8</v>
      </c>
    </row>
    <row r="70" spans="1:10" x14ac:dyDescent="0.45">
      <c r="A70" s="4" t="s">
        <v>55</v>
      </c>
      <c r="B70" s="10">
        <v>275</v>
      </c>
      <c r="C70" s="3">
        <v>35</v>
      </c>
      <c r="D70" s="3">
        <v>0</v>
      </c>
      <c r="E70" s="10">
        <v>0</v>
      </c>
      <c r="F70" s="10">
        <v>1</v>
      </c>
      <c r="G70" s="10">
        <v>35299</v>
      </c>
      <c r="H70" s="10">
        <v>0</v>
      </c>
      <c r="I70" s="10">
        <v>0</v>
      </c>
      <c r="J70" s="29">
        <v>1</v>
      </c>
    </row>
    <row r="71" spans="1:10" x14ac:dyDescent="0.45">
      <c r="A71" s="4" t="s">
        <v>56</v>
      </c>
      <c r="B71" s="10">
        <v>8222</v>
      </c>
      <c r="C71" s="3">
        <v>40</v>
      </c>
      <c r="D71" s="3">
        <v>1</v>
      </c>
      <c r="E71" s="10">
        <v>68000</v>
      </c>
      <c r="F71" s="10" t="s">
        <v>84</v>
      </c>
      <c r="G71" s="10" t="s">
        <v>86</v>
      </c>
      <c r="H71" s="10" t="s">
        <v>84</v>
      </c>
      <c r="I71" s="10" t="s">
        <v>84</v>
      </c>
      <c r="J71" s="29">
        <v>7</v>
      </c>
    </row>
    <row r="72" spans="1:10" x14ac:dyDescent="0.45">
      <c r="A72" s="4" t="s">
        <v>57</v>
      </c>
      <c r="B72" s="10">
        <v>5782</v>
      </c>
      <c r="C72" s="3">
        <v>35</v>
      </c>
      <c r="D72" s="3">
        <v>1</v>
      </c>
      <c r="E72" s="10">
        <v>76000</v>
      </c>
      <c r="F72" s="10">
        <v>0</v>
      </c>
      <c r="G72" s="10">
        <v>0</v>
      </c>
      <c r="H72" s="10">
        <v>1</v>
      </c>
      <c r="I72" s="10">
        <v>48530</v>
      </c>
      <c r="J72" s="29">
        <v>4.3099999999999996</v>
      </c>
    </row>
    <row r="73" spans="1:10" x14ac:dyDescent="0.45">
      <c r="A73" s="4" t="s">
        <v>58</v>
      </c>
      <c r="B73" s="10">
        <v>19038</v>
      </c>
      <c r="C73" s="3">
        <v>35</v>
      </c>
      <c r="D73" s="3">
        <v>1</v>
      </c>
      <c r="E73" s="10">
        <v>70610</v>
      </c>
      <c r="F73" s="10">
        <v>0</v>
      </c>
      <c r="G73" s="10">
        <v>0</v>
      </c>
      <c r="H73" s="10">
        <v>1</v>
      </c>
      <c r="I73" s="10">
        <v>53419</v>
      </c>
      <c r="J73" s="29">
        <v>14</v>
      </c>
    </row>
    <row r="74" spans="1:10" x14ac:dyDescent="0.45">
      <c r="A74" s="4" t="s">
        <v>59</v>
      </c>
      <c r="B74" s="10">
        <v>5658</v>
      </c>
      <c r="C74" s="3">
        <v>35</v>
      </c>
      <c r="D74" s="3">
        <v>1</v>
      </c>
      <c r="E74" s="10">
        <v>75135</v>
      </c>
      <c r="F74" s="10">
        <v>0</v>
      </c>
      <c r="G74" s="10">
        <v>0</v>
      </c>
      <c r="H74" s="10">
        <v>0</v>
      </c>
      <c r="I74" s="10">
        <v>0</v>
      </c>
      <c r="J74" s="29">
        <v>5.39</v>
      </c>
    </row>
    <row r="75" spans="1:10" x14ac:dyDescent="0.45">
      <c r="A75" s="4" t="s">
        <v>60</v>
      </c>
      <c r="B75" s="10">
        <v>12660</v>
      </c>
      <c r="C75" s="3">
        <v>35</v>
      </c>
      <c r="D75" s="3">
        <v>1</v>
      </c>
      <c r="E75" s="10">
        <v>65000</v>
      </c>
      <c r="F75" s="10">
        <v>0</v>
      </c>
      <c r="G75" s="10">
        <v>0</v>
      </c>
      <c r="H75" s="10">
        <v>0</v>
      </c>
      <c r="I75" s="10">
        <v>0</v>
      </c>
      <c r="J75" s="29">
        <v>10</v>
      </c>
    </row>
    <row r="76" spans="1:10" x14ac:dyDescent="0.45">
      <c r="A76" s="4" t="s">
        <v>61</v>
      </c>
      <c r="B76" s="10">
        <v>3197</v>
      </c>
      <c r="C76" s="3">
        <v>38</v>
      </c>
      <c r="D76" s="3">
        <v>1</v>
      </c>
      <c r="E76" s="10">
        <v>70500</v>
      </c>
      <c r="F76" s="10" t="s">
        <v>83</v>
      </c>
      <c r="G76" s="10" t="s">
        <v>83</v>
      </c>
      <c r="H76" s="10" t="s">
        <v>83</v>
      </c>
      <c r="I76" s="10" t="s">
        <v>83</v>
      </c>
      <c r="J76" s="29">
        <v>1.95</v>
      </c>
    </row>
    <row r="77" spans="1:10" x14ac:dyDescent="0.45">
      <c r="A77" s="4" t="s">
        <v>62</v>
      </c>
      <c r="B77" s="10">
        <v>6287</v>
      </c>
      <c r="C77" s="3">
        <v>35</v>
      </c>
      <c r="D77" s="3">
        <v>1</v>
      </c>
      <c r="E77" s="10">
        <v>75696</v>
      </c>
      <c r="F77" s="10">
        <v>0</v>
      </c>
      <c r="G77" s="10" t="s">
        <v>83</v>
      </c>
      <c r="H77" s="10">
        <v>1</v>
      </c>
      <c r="I77" s="10">
        <v>61206</v>
      </c>
      <c r="J77" s="29">
        <v>7.5</v>
      </c>
    </row>
    <row r="78" spans="1:10" x14ac:dyDescent="0.45">
      <c r="A78" s="5" t="s">
        <v>72</v>
      </c>
      <c r="B78" s="13">
        <f>SUM(B61:B77)</f>
        <v>147042</v>
      </c>
      <c r="C78" s="26">
        <f>AVERAGE(C61:C77)</f>
        <v>36.794117647058826</v>
      </c>
      <c r="D78" s="13">
        <f>SUM(D61:D77)</f>
        <v>13</v>
      </c>
      <c r="E78" s="24">
        <f>AVERAGE(E61:E77)</f>
        <v>56799.588235294119</v>
      </c>
      <c r="F78" s="13">
        <f t="shared" ref="F78:J78" si="4">SUM(F61:F77)</f>
        <v>4.5999999999999996</v>
      </c>
      <c r="G78" s="24">
        <f>AVERAGE(G61:G77)</f>
        <v>14873.333333333334</v>
      </c>
      <c r="H78" s="13">
        <f t="shared" si="4"/>
        <v>6.5</v>
      </c>
      <c r="I78" s="24">
        <f>AVERAGE(I61:I77)</f>
        <v>30087.666666666668</v>
      </c>
      <c r="J78" s="34">
        <f t="shared" si="4"/>
        <v>128.30000000000001</v>
      </c>
    </row>
    <row r="79" spans="1:10" x14ac:dyDescent="0.45">
      <c r="I79" s="15"/>
      <c r="J79" s="36"/>
    </row>
    <row r="80" spans="1:10" x14ac:dyDescent="0.45">
      <c r="A80" s="20" t="s">
        <v>82</v>
      </c>
      <c r="B80" s="21">
        <f t="shared" ref="B80:J80" si="5">SUM(B13,B39,B49,B59,B78)</f>
        <v>618956</v>
      </c>
      <c r="C80" s="27">
        <f>AVERAGE(C13,C39,C49,C59,C78)</f>
        <v>36.747459893048131</v>
      </c>
      <c r="D80" s="21">
        <f t="shared" si="5"/>
        <v>42.230000000000004</v>
      </c>
      <c r="E80" s="21">
        <f>AVERAGE(E13,E39,E49,E59,E78)</f>
        <v>52845.837091503272</v>
      </c>
      <c r="F80" s="21">
        <f t="shared" si="5"/>
        <v>19.59</v>
      </c>
      <c r="G80" s="21">
        <f>AVERAGE(G13,G39,G49,G59,G78)</f>
        <v>21481.459210526315</v>
      </c>
      <c r="H80" s="21">
        <f t="shared" si="5"/>
        <v>21.57</v>
      </c>
      <c r="I80" s="21">
        <f>AVERAGE(I13,I39,I49,I59,I78)</f>
        <v>21298.755000000001</v>
      </c>
      <c r="J80" s="37">
        <f t="shared" si="5"/>
        <v>500.11000000000007</v>
      </c>
    </row>
    <row r="81" spans="1:10" x14ac:dyDescent="0.45">
      <c r="A81" s="17"/>
      <c r="B81" s="18"/>
      <c r="C81" s="19"/>
      <c r="D81" s="19"/>
      <c r="E81" s="18"/>
      <c r="F81" s="18"/>
      <c r="G81" s="18"/>
      <c r="H81" s="18"/>
      <c r="I81" s="18"/>
      <c r="J81" s="18"/>
    </row>
    <row r="82" spans="1:10" x14ac:dyDescent="0.45">
      <c r="A82" s="6"/>
    </row>
  </sheetData>
  <pageMargins left="0.25" right="0.25" top="0.75" bottom="0.75" header="0.3" footer="0.3"/>
  <pageSetup orientation="landscape" r:id="rId1"/>
  <headerFooter>
    <oddHeader>&amp;L&amp;18Member Library Salary Information 2024</oddHeader>
    <firstHeader>&amp;C&amp;18Member Library Information 2024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x007c_time xmlns="c02dc7c5-92d6-40e4-8076-de72fa6f9102" xsi:nil="true"/>
    <SharedWithUsers xmlns="2f1d61cd-c050-4168-be77-bae7416d0414">
      <UserInfo>
        <DisplayName/>
        <AccountId xsi:nil="true"/>
        <AccountType/>
      </UserInfo>
    </SharedWithUsers>
    <lcf76f155ced4ddcb4097134ff3c332f xmlns="c02dc7c5-92d6-40e4-8076-de72fa6f9102">
      <Terms xmlns="http://schemas.microsoft.com/office/infopath/2007/PartnerControls"/>
    </lcf76f155ced4ddcb4097134ff3c332f>
    <TaxCatchAll xmlns="2f1d61cd-c050-4168-be77-bae7416d041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8" ma:contentTypeDescription="Create a new document." ma:contentTypeScope="" ma:versionID="9b07fd67f242620e44a73df43f2af406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2a70cf467c67b7ab18feedbe18d8550d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date_x007c_tim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ate_x007c_time" ma:index="20" nillable="true" ma:displayName="date|time" ma:format="DateOnly" ma:internalName="date_x007c_tim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9d4b54-5048-420e-a600-591ee74f50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2412aa2-6557-4b83-84d4-a5f7848b325c}" ma:internalName="TaxCatchAll" ma:showField="CatchAllData" ma:web="2f1d61cd-c050-4168-be77-bae7416d04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5D26F9-C43A-4B96-AD78-9D5F6EF448A7}">
  <ds:schemaRefs>
    <ds:schemaRef ds:uri="http://schemas.microsoft.com/office/2006/metadata/properties"/>
    <ds:schemaRef ds:uri="http://schemas.microsoft.com/office/infopath/2007/PartnerControls"/>
    <ds:schemaRef ds:uri="c02dc7c5-92d6-40e4-8076-de72fa6f9102"/>
    <ds:schemaRef ds:uri="2f1d61cd-c050-4168-be77-bae7416d0414"/>
  </ds:schemaRefs>
</ds:datastoreItem>
</file>

<file path=customXml/itemProps2.xml><?xml version="1.0" encoding="utf-8"?>
<ds:datastoreItem xmlns:ds="http://schemas.openxmlformats.org/officeDocument/2006/customXml" ds:itemID="{5AABD29A-311D-4433-A412-A8BCB9F26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6E19A8-C2BF-4BD0-A933-A1369449D1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Brew</dc:creator>
  <cp:lastModifiedBy>Laurie Shedrick</cp:lastModifiedBy>
  <cp:lastPrinted>2026-01-22T20:05:32Z</cp:lastPrinted>
  <dcterms:created xsi:type="dcterms:W3CDTF">2025-11-21T14:00:28Z</dcterms:created>
  <dcterms:modified xsi:type="dcterms:W3CDTF">2026-02-23T19:55:08Z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0x010100555D47F96645BD48B29F7991E706BCCE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