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dhudsonlibrary-my.sharepoint.com/personal/lshedrick_midhudson_org/Documents/My temporary wasteland/AnnualDatabyCounty/"/>
    </mc:Choice>
  </mc:AlternateContent>
  <xr:revisionPtr revIDLastSave="121" documentId="11_24B9F6B63010A611824F6999FBEE52BE9E95842B" xr6:coauthVersionLast="47" xr6:coauthVersionMax="47" xr10:uidLastSave="{BAC6E456-A8D8-4896-B0F2-DC7A88D2F904}"/>
  <bookViews>
    <workbookView xWindow="-120" yWindow="-120" windowWidth="29040" windowHeight="15840" tabRatio="169" xr2:uid="{00000000-000D-0000-FFFF-FFFF00000000}"/>
  </bookViews>
  <sheets>
    <sheet name="Disb" sheetId="4" r:id="rId1"/>
  </sheets>
  <definedNames>
    <definedName name="_xlnm.Print_Area" localSheetId="0">Disb!$A$1:$O$94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4" l="1"/>
  <c r="C16" i="4"/>
  <c r="F16" i="4" l="1"/>
  <c r="G47" i="4"/>
  <c r="G16" i="4"/>
  <c r="N32" i="4"/>
  <c r="M92" i="4"/>
  <c r="L16" i="4"/>
  <c r="L67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75" i="4"/>
  <c r="N60" i="4"/>
  <c r="N61" i="4"/>
  <c r="N62" i="4"/>
  <c r="N63" i="4"/>
  <c r="N64" i="4"/>
  <c r="N65" i="4"/>
  <c r="N66" i="4"/>
  <c r="N59" i="4"/>
  <c r="N50" i="4"/>
  <c r="N51" i="4"/>
  <c r="N52" i="4"/>
  <c r="N53" i="4"/>
  <c r="N54" i="4"/>
  <c r="N55" i="4"/>
  <c r="N56" i="4"/>
  <c r="N49" i="4"/>
  <c r="N41" i="4"/>
  <c r="N42" i="4"/>
  <c r="N43" i="4"/>
  <c r="N44" i="4"/>
  <c r="N45" i="4"/>
  <c r="N46" i="4"/>
  <c r="N40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18" i="4"/>
  <c r="N6" i="4"/>
  <c r="N7" i="4"/>
  <c r="N8" i="4"/>
  <c r="N9" i="4"/>
  <c r="N10" i="4"/>
  <c r="N11" i="4"/>
  <c r="N12" i="4"/>
  <c r="N13" i="4"/>
  <c r="N14" i="4"/>
  <c r="N15" i="4"/>
  <c r="N5" i="4"/>
  <c r="J92" i="4"/>
  <c r="J67" i="4"/>
  <c r="J57" i="4"/>
  <c r="I16" i="4"/>
  <c r="J16" i="4"/>
  <c r="J47" i="4"/>
  <c r="H92" i="4"/>
  <c r="I92" i="4"/>
  <c r="K92" i="4"/>
  <c r="L92" i="4"/>
  <c r="H67" i="4"/>
  <c r="I67" i="4"/>
  <c r="K67" i="4"/>
  <c r="M67" i="4"/>
  <c r="H57" i="4"/>
  <c r="I57" i="4"/>
  <c r="K57" i="4"/>
  <c r="L57" i="4"/>
  <c r="M57" i="4"/>
  <c r="H47" i="4"/>
  <c r="I47" i="4"/>
  <c r="K47" i="4"/>
  <c r="L47" i="4"/>
  <c r="M47" i="4"/>
  <c r="H16" i="4"/>
  <c r="K16" i="4"/>
  <c r="M16" i="4"/>
  <c r="D16" i="4"/>
  <c r="D47" i="4"/>
  <c r="D57" i="4"/>
  <c r="D67" i="4"/>
  <c r="D92" i="4"/>
  <c r="G67" i="4"/>
  <c r="E67" i="4"/>
  <c r="F57" i="4"/>
  <c r="G57" i="4"/>
  <c r="E57" i="4"/>
  <c r="E47" i="4"/>
  <c r="C47" i="4"/>
  <c r="E16" i="4"/>
  <c r="C57" i="4"/>
  <c r="C67" i="4"/>
  <c r="C92" i="4"/>
  <c r="N92" i="4" s="1"/>
  <c r="E92" i="4"/>
  <c r="F92" i="4"/>
  <c r="G92" i="4"/>
  <c r="F67" i="4"/>
  <c r="F47" i="4"/>
  <c r="N57" i="4" l="1"/>
  <c r="N47" i="4"/>
  <c r="F94" i="4"/>
  <c r="I94" i="4"/>
  <c r="N67" i="4"/>
  <c r="C94" i="4"/>
  <c r="M94" i="4"/>
  <c r="L94" i="4"/>
  <c r="E94" i="4"/>
  <c r="K94" i="4"/>
  <c r="J94" i="4"/>
  <c r="G94" i="4"/>
  <c r="H94" i="4"/>
  <c r="N16" i="4"/>
  <c r="N94" i="4" l="1"/>
</calcChain>
</file>

<file path=xl/sharedStrings.xml><?xml version="1.0" encoding="utf-8"?>
<sst xmlns="http://schemas.openxmlformats.org/spreadsheetml/2006/main" count="128" uniqueCount="90">
  <si>
    <t>Clinton</t>
  </si>
  <si>
    <t>Columbia</t>
  </si>
  <si>
    <t>Chatham</t>
  </si>
  <si>
    <t>Claverack</t>
  </si>
  <si>
    <t>Germantown</t>
  </si>
  <si>
    <t>Hillsdale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</si>
  <si>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</si>
  <si>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</si>
  <si>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</si>
  <si>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</si>
  <si>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</si>
  <si>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</si>
  <si>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</si>
  <si>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Dutchess</t>
  </si>
  <si>
    <t>Amenia</t>
  </si>
  <si>
    <t>Beacon</t>
  </si>
  <si>
    <t>Beekman</t>
  </si>
  <si>
    <t>Dover Plains</t>
  </si>
  <si>
    <t>East Fishkill</t>
  </si>
  <si>
    <t>Fishkill</t>
  </si>
  <si>
    <t>Hyde Park</t>
  </si>
  <si>
    <t>LaGrange</t>
  </si>
  <si>
    <t>Millbrook</t>
  </si>
  <si>
    <t>Pawling</t>
  </si>
  <si>
    <t>Pine Plains</t>
  </si>
  <si>
    <t>Pleasant Valley</t>
  </si>
  <si>
    <t>Poughkeepsie</t>
  </si>
  <si>
    <t>Red Hook</t>
  </si>
  <si>
    <t>Rhinebeck</t>
  </si>
  <si>
    <t>Staatsburg</t>
  </si>
  <si>
    <t>Stanfordville</t>
  </si>
  <si>
    <t>Tivoli</t>
  </si>
  <si>
    <t>Wappingers Falls</t>
  </si>
  <si>
    <t>Greene</t>
  </si>
  <si>
    <t>Athens</t>
  </si>
  <si>
    <t>Cairo</t>
  </si>
  <si>
    <t>Catskill</t>
  </si>
  <si>
    <t>Coxsackie</t>
  </si>
  <si>
    <t>Greenville</t>
  </si>
  <si>
    <t>Hunter</t>
  </si>
  <si>
    <t>Windham</t>
  </si>
  <si>
    <t>Putnam</t>
  </si>
  <si>
    <t>Brewster</t>
  </si>
  <si>
    <t>Carmel</t>
  </si>
  <si>
    <t>Cold Spring</t>
  </si>
  <si>
    <t>Garrison</t>
  </si>
  <si>
    <t>Mahopac</t>
  </si>
  <si>
    <t>Patterson</t>
  </si>
  <si>
    <t>Putnam Valley</t>
  </si>
  <si>
    <t>Ulster</t>
  </si>
  <si>
    <t>Esopus</t>
  </si>
  <si>
    <t>Kingston</t>
  </si>
  <si>
    <t>Marlboro</t>
  </si>
  <si>
    <t>Milton</t>
  </si>
  <si>
    <t>New Paltz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</si>
  <si>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</si>
  <si>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</si>
  <si>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</si>
  <si>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</si>
  <si>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</si>
  <si>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</si>
  <si>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</si>
  <si>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</si>
  <si>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</si>
  <si>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County Total</t>
  </si>
  <si>
    <t>System Total</t>
  </si>
  <si>
    <t>Kent</t>
  </si>
  <si>
    <t>NE Millerton</t>
  </si>
  <si>
    <t>Rhinecliff</t>
  </si>
  <si>
    <t>Hurley</t>
  </si>
  <si>
    <t xml:space="preserve"> </t>
  </si>
  <si>
    <t>Total</t>
  </si>
  <si>
    <t xml:space="preserve">           </t>
  </si>
  <si>
    <t>Chartered Population</t>
  </si>
  <si>
    <t>Total Local Public Funds</t>
  </si>
  <si>
    <t>Other</t>
  </si>
  <si>
    <t>Per Capita</t>
  </si>
  <si>
    <t>LLSA</t>
  </si>
  <si>
    <t>Other State &amp; Federal Aid</t>
  </si>
  <si>
    <t>Other Receipts</t>
  </si>
  <si>
    <t>Gifts &amp; Endowments</t>
  </si>
  <si>
    <t>Fundrasing</t>
  </si>
  <si>
    <t>Designated State &amp; Other Aid</t>
  </si>
  <si>
    <t>Operating Fund Receipts</t>
  </si>
  <si>
    <t>Investment Income</t>
  </si>
  <si>
    <t>Library Charges</t>
  </si>
  <si>
    <t>Mountain Top</t>
  </si>
  <si>
    <t>Highland*</t>
  </si>
  <si>
    <t>Olive</t>
  </si>
  <si>
    <t>System $ Grants to Member libs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</si>
</sst>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.00"/>
    <numFmt numFmtId="166" formatCode="\$#,##0"/>
  </numFmts>
  <fonts count="35" x14ac:knownFonts="1">
    <font>
      <sz val="8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7.5"/>
      <color indexed="8"/>
      <name val="Arial"/>
      <family val="2"/>
    </font>
    <font>
      <sz val="8"/>
      <color indexed="8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System"/>
      <family val="2"/>
    </font>
    <font>
      <b/>
      <sz val="8"/>
      <color indexed="8"/>
      <name val="Century Gothic"/>
      <family val="2"/>
    </font>
    <font>
      <sz val="9"/>
      <color indexed="8"/>
      <name val="Century Gothic"/>
      <family val="2"/>
    </font>
    <font>
      <sz val="8"/>
      <color indexed="8"/>
      <name val="Century Gothic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b/>
      <sz val="8.5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i/>
      <sz val="10"/>
      <color indexed="18"/>
      <name val="Calibri"/>
      <family val="2"/>
      <scheme val="minor"/>
    </font>
    <font>
      <b/>
      <i/>
      <vertAlign val="subscript"/>
      <sz val="10"/>
      <color indexed="8"/>
      <name val="Calibri"/>
      <family val="2"/>
      <scheme val="minor"/>
    </font>
    <font>
      <i/>
      <u/>
      <sz val="9"/>
      <color indexed="8"/>
      <name val="Calibri"/>
      <family val="2"/>
      <scheme val="minor"/>
    </font>
    <font>
      <i/>
      <u/>
      <sz val="8"/>
      <color indexed="18"/>
      <name val="Calibri"/>
      <family val="2"/>
      <scheme val="minor"/>
    </font>
    <font>
      <sz val="8.5"/>
      <color indexed="8"/>
      <name val="Calibri"/>
      <family val="2"/>
      <scheme val="minor"/>
    </font>
    <font>
      <b/>
      <vertAlign val="subscript"/>
      <sz val="8.5"/>
      <color indexed="8"/>
      <name val="Calibri"/>
      <family val="2"/>
      <scheme val="minor"/>
    </font>
    <font>
      <b/>
      <sz val="8.5"/>
      <name val="Calibri"/>
      <family val="2"/>
      <scheme val="minor"/>
    </font>
    <font>
      <sz val="9"/>
      <name val="Calibri"/>
      <family val="2"/>
      <scheme val="minor"/>
    </font>
    <font>
      <b/>
      <i/>
      <sz val="8.5"/>
      <color indexed="8"/>
      <name val="Calibri"/>
      <family val="2"/>
      <scheme val="minor"/>
    </font>
    <font>
      <b/>
      <i/>
      <vertAlign val="subscript"/>
      <sz val="8.5"/>
      <color indexed="8"/>
      <name val="Calibri"/>
      <family val="2"/>
      <scheme val="minor"/>
    </font>
    <font>
      <sz val="11"/>
      <name val="Calibri"/>
      <family val="2"/>
    </font>
    <font>
      <sz val="9"/>
      <name val="Calibri"/>
      <family val="2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4" fillId="0" borderId="0"/>
    <xf numFmtId="0" fontId="15" fillId="0" borderId="0"/>
    <xf numFmtId="0" fontId="13" fillId="0" borderId="0"/>
    <xf numFmtId="0" fontId="4" fillId="0" borderId="0"/>
    <xf numFmtId="0" fontId="14" fillId="0" borderId="0"/>
    <xf numFmtId="0" fontId="4" fillId="0" borderId="0"/>
  </cellStyleXfs>
  <cellXfs count="135">
    <xf numFmtId="0" fontId="0" fillId="0" borderId="0" xfId="0"/>
    <xf numFmtId="0" fontId="0" fillId="2" borderId="0" xfId="0" applyFill="1"/>
    <xf numFmtId="164" fontId="0" fillId="2" borderId="0" xfId="0" applyNumberFormat="1" applyFill="1"/>
    <xf numFmtId="0" fontId="2" fillId="2" borderId="0" xfId="0" applyFont="1" applyFill="1"/>
    <xf numFmtId="0" fontId="5" fillId="2" borderId="0" xfId="0" applyFont="1" applyFill="1"/>
    <xf numFmtId="0" fontId="3" fillId="2" borderId="0" xfId="0" applyFont="1" applyFill="1"/>
    <xf numFmtId="0" fontId="3" fillId="0" borderId="0" xfId="0" applyFont="1"/>
    <xf numFmtId="0" fontId="6" fillId="2" borderId="0" xfId="0" applyFont="1" applyFill="1"/>
    <xf numFmtId="0" fontId="1" fillId="0" borderId="0" xfId="0" applyFont="1"/>
    <xf numFmtId="0" fontId="1" fillId="2" borderId="0" xfId="0" applyFont="1" applyFill="1"/>
    <xf numFmtId="0" fontId="5" fillId="0" borderId="0" xfId="0" applyFont="1"/>
    <xf numFmtId="0" fontId="8" fillId="0" borderId="0" xfId="0" applyFont="1"/>
    <xf numFmtId="0" fontId="9" fillId="0" borderId="0" xfId="0" applyFont="1"/>
    <xf numFmtId="0" fontId="1" fillId="0" borderId="1" xfId="0" applyFont="1" applyBorder="1"/>
    <xf numFmtId="3" fontId="12" fillId="2" borderId="0" xfId="0" applyNumberFormat="1" applyFont="1" applyFill="1"/>
    <xf numFmtId="0" fontId="12" fillId="2" borderId="0" xfId="0" applyFont="1" applyFill="1"/>
    <xf numFmtId="3" fontId="12" fillId="0" borderId="2" xfId="0" applyNumberFormat="1" applyFont="1" applyBorder="1"/>
    <xf numFmtId="0" fontId="11" fillId="0" borderId="0" xfId="0" applyFont="1" applyAlignment="1">
      <alignment horizontal="left"/>
    </xf>
    <xf numFmtId="164" fontId="12" fillId="2" borderId="0" xfId="0" applyNumberFormat="1" applyFont="1" applyFill="1"/>
    <xf numFmtId="3" fontId="12" fillId="2" borderId="0" xfId="0" applyNumberFormat="1" applyFont="1" applyFill="1" applyAlignment="1">
      <alignment horizontal="right"/>
    </xf>
    <xf numFmtId="0" fontId="16" fillId="2" borderId="1" xfId="0" applyFont="1" applyFill="1" applyBorder="1"/>
    <xf numFmtId="164" fontId="17" fillId="0" borderId="2" xfId="0" applyNumberFormat="1" applyFont="1" applyBorder="1"/>
    <xf numFmtId="3" fontId="17" fillId="0" borderId="2" xfId="0" applyNumberFormat="1" applyFont="1" applyBorder="1"/>
    <xf numFmtId="3" fontId="17" fillId="0" borderId="2" xfId="0" applyNumberFormat="1" applyFont="1" applyBorder="1" applyAlignment="1">
      <alignment horizontal="right"/>
    </xf>
    <xf numFmtId="3" fontId="18" fillId="0" borderId="2" xfId="0" applyNumberFormat="1" applyFont="1" applyBorder="1"/>
    <xf numFmtId="0" fontId="16" fillId="0" borderId="0" xfId="0" applyFont="1"/>
    <xf numFmtId="0" fontId="17" fillId="0" borderId="0" xfId="0" applyFont="1"/>
    <xf numFmtId="0" fontId="16" fillId="2" borderId="3" xfId="0" applyFont="1" applyFill="1" applyBorder="1"/>
    <xf numFmtId="0" fontId="19" fillId="0" borderId="0" xfId="0" applyFont="1"/>
    <xf numFmtId="0" fontId="20" fillId="0" borderId="0" xfId="0" applyFont="1"/>
    <xf numFmtId="0" fontId="21" fillId="0" borderId="4" xfId="0" applyFont="1" applyBorder="1" applyAlignment="1">
      <alignment horizontal="left"/>
    </xf>
    <xf numFmtId="49" fontId="22" fillId="0" borderId="0" xfId="0" applyNumberFormat="1" applyFont="1" applyAlignment="1">
      <alignment horizontal="left"/>
    </xf>
    <xf numFmtId="0" fontId="6" fillId="2" borderId="3" xfId="0" applyFont="1" applyFill="1" applyBorder="1"/>
    <xf numFmtId="3" fontId="10" fillId="2" borderId="2" xfId="0" applyNumberFormat="1" applyFont="1" applyFill="1" applyBorder="1"/>
    <xf numFmtId="0" fontId="10" fillId="2" borderId="2" xfId="0" applyFont="1" applyFill="1" applyBorder="1"/>
    <xf numFmtId="0" fontId="3" fillId="2" borderId="2" xfId="0" applyFont="1" applyFill="1" applyBorder="1"/>
    <xf numFmtId="0" fontId="0" fillId="2" borderId="1" xfId="0" applyFill="1" applyBorder="1"/>
    <xf numFmtId="0" fontId="6" fillId="2" borderId="2" xfId="0" applyFont="1" applyFill="1" applyBorder="1"/>
    <xf numFmtId="164" fontId="8" fillId="2" borderId="2" xfId="0" applyNumberFormat="1" applyFont="1" applyFill="1" applyBorder="1"/>
    <xf numFmtId="0" fontId="8" fillId="2" borderId="2" xfId="0" applyFont="1" applyFill="1" applyBorder="1"/>
    <xf numFmtId="164" fontId="10" fillId="2" borderId="2" xfId="0" applyNumberFormat="1" applyFont="1" applyFill="1" applyBorder="1"/>
    <xf numFmtId="3" fontId="10" fillId="2" borderId="2" xfId="0" applyNumberFormat="1" applyFont="1" applyFill="1" applyBorder="1" applyAlignment="1">
      <alignment horizontal="right"/>
    </xf>
    <xf numFmtId="0" fontId="10" fillId="2" borderId="1" xfId="0" applyFont="1" applyFill="1" applyBorder="1"/>
    <xf numFmtId="3" fontId="8" fillId="2" borderId="2" xfId="0" applyNumberFormat="1" applyFont="1" applyFill="1" applyBorder="1"/>
    <xf numFmtId="0" fontId="9" fillId="0" borderId="2" xfId="0" applyFont="1" applyBorder="1"/>
    <xf numFmtId="0" fontId="0" fillId="2" borderId="2" xfId="0" applyFill="1" applyBorder="1"/>
    <xf numFmtId="0" fontId="16" fillId="0" borderId="1" xfId="0" applyFont="1" applyBorder="1"/>
    <xf numFmtId="3" fontId="16" fillId="0" borderId="2" xfId="0" applyNumberFormat="1" applyFont="1" applyBorder="1" applyAlignment="1">
      <alignment horizontal="left"/>
    </xf>
    <xf numFmtId="3" fontId="16" fillId="0" borderId="0" xfId="0" applyNumberFormat="1" applyFont="1"/>
    <xf numFmtId="0" fontId="23" fillId="0" borderId="0" xfId="0" applyFont="1" applyAlignment="1">
      <alignment horizontal="left"/>
    </xf>
    <xf numFmtId="0" fontId="16" fillId="2" borderId="0" xfId="0" applyFont="1" applyFill="1"/>
    <xf numFmtId="164" fontId="16" fillId="0" borderId="0" xfId="0" applyNumberFormat="1" applyFont="1" applyAlignment="1">
      <alignment horizontal="left"/>
    </xf>
    <xf numFmtId="0" fontId="3" fillId="0" borderId="1" xfId="0" applyFont="1" applyBorder="1"/>
    <xf numFmtId="164" fontId="16" fillId="0" borderId="2" xfId="0" applyNumberFormat="1" applyFont="1" applyBorder="1" applyAlignment="1">
      <alignment horizontal="left"/>
    </xf>
    <xf numFmtId="49" fontId="22" fillId="0" borderId="2" xfId="0" applyNumberFormat="1" applyFont="1" applyBorder="1" applyAlignment="1">
      <alignment horizontal="left"/>
    </xf>
    <xf numFmtId="3" fontId="12" fillId="0" borderId="3" xfId="0" applyNumberFormat="1" applyFont="1" applyBorder="1"/>
    <xf numFmtId="3" fontId="16" fillId="0" borderId="3" xfId="0" applyNumberFormat="1" applyFont="1" applyBorder="1" applyAlignment="1">
      <alignment horizontal="left"/>
    </xf>
    <xf numFmtId="3" fontId="3" fillId="2" borderId="3" xfId="0" applyNumberFormat="1" applyFont="1" applyFill="1" applyBorder="1"/>
    <xf numFmtId="3" fontId="16" fillId="0" borderId="1" xfId="0" applyNumberFormat="1" applyFont="1" applyBorder="1"/>
    <xf numFmtId="3" fontId="10" fillId="2" borderId="1" xfId="0" applyNumberFormat="1" applyFont="1" applyFill="1" applyBorder="1"/>
    <xf numFmtId="3" fontId="24" fillId="0" borderId="3" xfId="0" applyNumberFormat="1" applyFont="1" applyBorder="1" applyAlignment="1">
      <alignment horizontal="left"/>
    </xf>
    <xf numFmtId="3" fontId="10" fillId="2" borderId="3" xfId="0" applyNumberFormat="1" applyFont="1" applyFill="1" applyBorder="1"/>
    <xf numFmtId="3" fontId="17" fillId="0" borderId="3" xfId="0" applyNumberFormat="1" applyFont="1" applyBorder="1"/>
    <xf numFmtId="3" fontId="21" fillId="0" borderId="0" xfId="0" applyNumberFormat="1" applyFont="1" applyAlignment="1">
      <alignment horizontal="left"/>
    </xf>
    <xf numFmtId="3" fontId="21" fillId="0" borderId="1" xfId="0" applyNumberFormat="1" applyFont="1" applyBorder="1" applyAlignment="1">
      <alignment horizontal="left"/>
    </xf>
    <xf numFmtId="3" fontId="25" fillId="0" borderId="2" xfId="0" applyNumberFormat="1" applyFont="1" applyBorder="1" applyAlignment="1">
      <alignment horizontal="left"/>
    </xf>
    <xf numFmtId="0" fontId="7" fillId="0" borderId="0" xfId="0" applyFont="1" applyAlignment="1">
      <alignment horizontal="right"/>
    </xf>
    <xf numFmtId="0" fontId="26" fillId="3" borderId="0" xfId="0" applyFont="1" applyFill="1" applyAlignment="1">
      <alignment horizontal="right"/>
    </xf>
    <xf numFmtId="0" fontId="27" fillId="0" borderId="0" xfId="7" applyFont="1"/>
    <xf numFmtId="0" fontId="26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9" fillId="2" borderId="0" xfId="0" applyFont="1" applyFill="1"/>
    <xf numFmtId="0" fontId="25" fillId="0" borderId="1" xfId="0" applyFont="1" applyBorder="1" applyAlignment="1">
      <alignment horizontal="right"/>
    </xf>
    <xf numFmtId="0" fontId="21" fillId="0" borderId="0" xfId="6" applyFont="1" applyAlignment="1">
      <alignment horizontal="left"/>
    </xf>
    <xf numFmtId="164" fontId="25" fillId="0" borderId="3" xfId="0" applyNumberFormat="1" applyFont="1" applyBorder="1" applyAlignment="1">
      <alignment horizontal="right"/>
    </xf>
    <xf numFmtId="0" fontId="19" fillId="0" borderId="2" xfId="0" applyFont="1" applyBorder="1" applyAlignment="1">
      <alignment horizontal="center" wrapText="1"/>
    </xf>
    <xf numFmtId="0" fontId="16" fillId="0" borderId="3" xfId="0" applyFont="1" applyBorder="1"/>
    <xf numFmtId="164" fontId="7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164" fontId="26" fillId="0" borderId="0" xfId="0" applyNumberFormat="1" applyFont="1" applyAlignment="1">
      <alignment horizontal="right"/>
    </xf>
    <xf numFmtId="164" fontId="29" fillId="0" borderId="0" xfId="0" applyNumberFormat="1" applyFont="1" applyAlignment="1">
      <alignment horizontal="right"/>
    </xf>
    <xf numFmtId="164" fontId="29" fillId="0" borderId="0" xfId="0" applyNumberFormat="1" applyFont="1" applyAlignment="1">
      <alignment horizontal="left"/>
    </xf>
    <xf numFmtId="164" fontId="30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right"/>
    </xf>
    <xf numFmtId="164" fontId="19" fillId="2" borderId="0" xfId="0" applyNumberFormat="1" applyFont="1" applyFill="1"/>
    <xf numFmtId="164" fontId="25" fillId="0" borderId="1" xfId="0" applyNumberFormat="1" applyFont="1" applyBorder="1" applyAlignment="1">
      <alignment horizontal="right"/>
    </xf>
    <xf numFmtId="164" fontId="19" fillId="2" borderId="0" xfId="0" applyNumberFormat="1" applyFont="1" applyFill="1" applyAlignment="1">
      <alignment horizontal="right"/>
    </xf>
    <xf numFmtId="0" fontId="18" fillId="0" borderId="1" xfId="0" applyFont="1" applyBorder="1"/>
    <xf numFmtId="0" fontId="19" fillId="0" borderId="2" xfId="0" applyFont="1" applyBorder="1" applyAlignment="1">
      <alignment horizontal="center"/>
    </xf>
    <xf numFmtId="0" fontId="19" fillId="0" borderId="2" xfId="0" applyFont="1" applyBorder="1"/>
    <xf numFmtId="164" fontId="19" fillId="0" borderId="2" xfId="0" applyNumberFormat="1" applyFont="1" applyBorder="1" applyAlignment="1">
      <alignment horizontal="center" wrapText="1"/>
    </xf>
    <xf numFmtId="164" fontId="19" fillId="0" borderId="2" xfId="0" applyNumberFormat="1" applyFont="1" applyBorder="1" applyAlignment="1">
      <alignment wrapText="1"/>
    </xf>
    <xf numFmtId="0" fontId="19" fillId="0" borderId="2" xfId="0" applyFont="1" applyBorder="1" applyAlignment="1">
      <alignment horizontal="center" wrapText="1"/>
    </xf>
    <xf numFmtId="0" fontId="19" fillId="0" borderId="2" xfId="0" applyFont="1" applyBorder="1" applyAlignment="1">
      <alignment horizontal="center" shrinkToFit="1"/>
    </xf>
    <xf numFmtId="0" fontId="19" fillId="0" borderId="1" xfId="0" applyFont="1" applyBorder="1" applyAlignment="1">
      <alignment horizontal="center" wrapText="1"/>
    </xf>
    <xf numFmtId="0" fontId="19" fillId="0" borderId="0" xfId="0" applyFont="1"/>
    <xf numFmtId="0" fontId="19" fillId="0" borderId="3" xfId="0" applyFont="1" applyBorder="1"/>
    <xf numFmtId="0" fontId="19" fillId="0" borderId="0" xfId="0" applyFont="1" applyAlignment="1">
      <alignment horizontal="center"/>
    </xf>
    <xf numFmtId="0" fontId="19" fillId="0" borderId="3" xfId="0" applyFont="1" applyBorder="1" applyAlignment="1">
      <alignment horizontal="center"/>
    </xf>
    <xf numFmtId="164" fontId="19" fillId="0" borderId="2" xfId="0" applyNumberFormat="1" applyFont="1" applyBorder="1" applyAlignment="1">
      <alignment horizontal="center"/>
    </xf>
    <xf numFmtId="164" fontId="19" fillId="0" borderId="2" xfId="0" applyNumberFormat="1" applyFont="1" applyBorder="1"/>
    <xf numFmtId="0" fontId="19" fillId="0" borderId="2" xfId="0" applyFont="1" applyBorder="1" applyAlignment="1">
      <alignment horizontal="right" wrapText="1"/>
    </xf>
    <xf numFmtId="164" fontId="19" fillId="0" borderId="2" xfId="0" applyNumberFormat="1" applyFont="1" applyBorder="1" applyAlignment="1">
      <alignment horizontal="right" wrapText="1"/>
    </xf>
    <xf numFmtId="3" fontId="31" fillId="0" borderId="5" xfId="0" applyNumberFormat="1" applyFont="1" applyBorder="1"/>
    <xf numFmtId="1" fontId="31" fillId="0" borderId="5" xfId="0" applyNumberFormat="1" applyFont="1" applyBorder="1"/>
    <xf numFmtId="3" fontId="16" fillId="0" borderId="2" xfId="0" applyNumberFormat="1" applyFont="1" applyBorder="1" applyAlignment="1">
      <alignment horizontal="right"/>
    </xf>
    <xf numFmtId="0" fontId="19" fillId="0" borderId="1" xfId="0" applyFont="1" applyFill="1" applyBorder="1" applyAlignment="1">
      <alignment horizontal="center" wrapText="1"/>
    </xf>
    <xf numFmtId="0" fontId="19" fillId="0" borderId="2" xfId="0" applyFont="1" applyFill="1" applyBorder="1" applyAlignment="1">
      <alignment horizontal="center" wrapText="1" shrinkToFit="1"/>
    </xf>
    <xf numFmtId="0" fontId="19" fillId="0" borderId="2" xfId="0" applyFont="1" applyFill="1" applyBorder="1" applyAlignment="1">
      <alignment horizontal="center" wrapText="1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0" fontId="19" fillId="0" borderId="2" xfId="0" applyFont="1" applyFill="1" applyBorder="1" applyAlignment="1">
      <alignment horizontal="center" shrinkToFit="1"/>
    </xf>
    <xf numFmtId="164" fontId="19" fillId="0" borderId="2" xfId="0" applyNumberFormat="1" applyFont="1" applyFill="1" applyBorder="1" applyAlignment="1">
      <alignment horizontal="center" wrapText="1"/>
    </xf>
    <xf numFmtId="0" fontId="19" fillId="0" borderId="3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 wrapText="1"/>
    </xf>
    <xf numFmtId="0" fontId="19" fillId="0" borderId="2" xfId="0" applyFont="1" applyFill="1" applyBorder="1"/>
    <xf numFmtId="164" fontId="19" fillId="0" borderId="2" xfId="0" applyNumberFormat="1" applyFont="1" applyFill="1" applyBorder="1" applyAlignment="1">
      <alignment wrapText="1"/>
    </xf>
    <xf numFmtId="0" fontId="19" fillId="0" borderId="2" xfId="0" applyFont="1" applyFill="1" applyBorder="1" applyAlignment="1">
      <alignment wrapText="1"/>
    </xf>
    <xf numFmtId="166" fontId="32" fillId="0" borderId="5" xfId="0" applyNumberFormat="1" applyFont="1" applyBorder="1"/>
    <xf numFmtId="3" fontId="32" fillId="0" borderId="5" xfId="0" applyNumberFormat="1" applyFont="1" applyBorder="1"/>
    <xf numFmtId="1" fontId="32" fillId="0" borderId="5" xfId="0" applyNumberFormat="1" applyFont="1" applyBorder="1"/>
    <xf numFmtId="3" fontId="16" fillId="0" borderId="5" xfId="0" applyNumberFormat="1" applyFont="1" applyBorder="1" applyAlignment="1">
      <alignment horizontal="right"/>
    </xf>
    <xf numFmtId="164" fontId="16" fillId="0" borderId="5" xfId="0" applyNumberFormat="1" applyFont="1" applyBorder="1" applyAlignment="1">
      <alignment horizontal="right"/>
    </xf>
    <xf numFmtId="165" fontId="28" fillId="0" borderId="2" xfId="7" applyNumberFormat="1" applyFont="1" applyBorder="1"/>
    <xf numFmtId="164" fontId="16" fillId="0" borderId="1" xfId="0" applyNumberFormat="1" applyFont="1" applyBorder="1" applyAlignment="1">
      <alignment horizontal="right"/>
    </xf>
    <xf numFmtId="165" fontId="28" fillId="0" borderId="3" xfId="7" applyNumberFormat="1" applyFont="1" applyBorder="1"/>
    <xf numFmtId="164" fontId="1" fillId="0" borderId="1" xfId="0" applyNumberFormat="1" applyFont="1" applyBorder="1" applyAlignment="1">
      <alignment horizontal="right"/>
    </xf>
    <xf numFmtId="165" fontId="28" fillId="0" borderId="5" xfId="7" applyNumberFormat="1" applyFont="1" applyBorder="1"/>
    <xf numFmtId="164" fontId="16" fillId="0" borderId="5" xfId="0" applyNumberFormat="1" applyFont="1" applyBorder="1"/>
    <xf numFmtId="0" fontId="16" fillId="0" borderId="5" xfId="0" applyFont="1" applyBorder="1" applyAlignment="1">
      <alignment horizontal="right"/>
    </xf>
    <xf numFmtId="0" fontId="16" fillId="0" borderId="5" xfId="0" applyFont="1" applyBorder="1"/>
    <xf numFmtId="165" fontId="16" fillId="2" borderId="5" xfId="0" applyNumberFormat="1" applyFont="1" applyFill="1" applyBorder="1"/>
    <xf numFmtId="3" fontId="33" fillId="0" borderId="5" xfId="0" applyNumberFormat="1" applyFont="1" applyBorder="1"/>
    <xf numFmtId="164" fontId="33" fillId="0" borderId="5" xfId="0" applyNumberFormat="1" applyFont="1" applyBorder="1"/>
    <xf numFmtId="165" fontId="34" fillId="0" borderId="5" xfId="7" applyNumberFormat="1" applyFont="1" applyBorder="1"/>
  </cellXfs>
  <cellStyles count="8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5 2" xfId="5" xr:uid="{00000000-0005-0000-0000-000005000000}"/>
    <cellStyle name="Normal 6" xfId="6" xr:uid="{00000000-0005-0000-0000-000006000000}"/>
    <cellStyle name="Normal_Disb" xfId="7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D738"/>
  <sheetViews>
    <sheetView tabSelected="1" view="pageLayout" topLeftCell="A71" zoomScaleNormal="100" zoomScaleSheetLayoutView="75" workbookViewId="0">
      <selection activeCell="W81" sqref="W81"/>
    </sheetView>
  </sheetViews>
  <sheetFormatPr defaultRowHeight="12" outlineLevelRow="1" x14ac:dyDescent="0.2"/>
  <cols>
    <col min="1" max="1" width="3.5" style="10" customWidth="1"/>
    <col min="2" max="2" width="14.1640625" style="25" customWidth="1"/>
    <col min="3" max="3" width="11.33203125" style="10" customWidth="1"/>
    <col min="4" max="4" width="14.33203125" style="10" customWidth="1"/>
    <col min="5" max="5" width="14.83203125" style="10" customWidth="1"/>
    <col min="6" max="7" width="11.33203125" style="10" customWidth="1"/>
    <col min="8" max="8" width="15" style="10" customWidth="1"/>
    <col min="9" max="9" width="11.1640625" style="10" customWidth="1"/>
    <col min="10" max="10" width="10.5" style="10" customWidth="1"/>
    <col min="11" max="11" width="12" style="10" customWidth="1"/>
    <col min="12" max="12" width="11.6640625" style="10" customWidth="1"/>
    <col min="13" max="13" width="11.1640625" style="10" customWidth="1"/>
    <col min="14" max="14" width="11" style="10" customWidth="1"/>
    <col min="15" max="15" width="4.6640625" style="1" hidden="1" customWidth="1"/>
    <col min="16" max="16384" width="9.33203125" style="1"/>
  </cols>
  <sheetData>
    <row r="1" spans="1:15" ht="12.75" hidden="1" customHeight="1" x14ac:dyDescent="0.2">
      <c r="A1" s="8"/>
      <c r="C1" s="8"/>
      <c r="D1" s="8"/>
      <c r="E1" s="8"/>
      <c r="F1" s="8"/>
      <c r="G1" s="8"/>
      <c r="H1" s="8" t="s">
        <v>70</v>
      </c>
      <c r="I1" s="8"/>
      <c r="J1" s="8"/>
      <c r="K1" s="8"/>
      <c r="L1" s="13"/>
      <c r="M1" s="13"/>
      <c r="N1" s="8"/>
    </row>
    <row r="2" spans="1:15" ht="16.5" customHeight="1" x14ac:dyDescent="0.2">
      <c r="A2" s="13"/>
      <c r="B2" s="46"/>
      <c r="C2" s="94" t="s">
        <v>73</v>
      </c>
      <c r="D2" s="106" t="s">
        <v>74</v>
      </c>
      <c r="E2" s="107" t="s">
        <v>89</v>
      </c>
      <c r="F2" s="107"/>
      <c r="G2" s="108" t="s">
        <v>78</v>
      </c>
      <c r="H2" s="109" t="s">
        <v>79</v>
      </c>
      <c r="I2" s="109"/>
      <c r="J2" s="109"/>
      <c r="K2" s="109"/>
      <c r="L2" s="109"/>
      <c r="M2" s="88" t="s">
        <v>83</v>
      </c>
      <c r="N2" s="89"/>
      <c r="O2" s="36"/>
    </row>
    <row r="3" spans="1:15" ht="16.5" customHeight="1" x14ac:dyDescent="0.2">
      <c r="A3" s="8"/>
      <c r="C3" s="95"/>
      <c r="D3" s="110"/>
      <c r="E3" s="111" t="s">
        <v>82</v>
      </c>
      <c r="F3" s="111"/>
      <c r="G3" s="108"/>
      <c r="H3" s="109" t="s">
        <v>80</v>
      </c>
      <c r="I3" s="109" t="s">
        <v>81</v>
      </c>
      <c r="J3" s="112" t="s">
        <v>84</v>
      </c>
      <c r="K3" s="112" t="s">
        <v>85</v>
      </c>
      <c r="L3" s="108" t="s">
        <v>75</v>
      </c>
      <c r="M3" s="88" t="s">
        <v>71</v>
      </c>
      <c r="N3" s="101" t="s">
        <v>76</v>
      </c>
    </row>
    <row r="4" spans="1:15" s="7" customFormat="1" ht="12" customHeight="1" x14ac:dyDescent="0.2">
      <c r="A4" s="30" t="s">
        <v>1</v>
      </c>
      <c r="B4" s="76"/>
      <c r="C4" s="96"/>
      <c r="D4" s="113"/>
      <c r="E4" s="114" t="s">
        <v>77</v>
      </c>
      <c r="F4" s="114" t="s">
        <v>75</v>
      </c>
      <c r="G4" s="108"/>
      <c r="H4" s="109"/>
      <c r="I4" s="115"/>
      <c r="J4" s="116"/>
      <c r="K4" s="116"/>
      <c r="L4" s="117"/>
      <c r="M4" s="89"/>
      <c r="N4" s="101"/>
      <c r="O4" s="32"/>
    </row>
    <row r="5" spans="1:15" s="14" customFormat="1" ht="18" customHeight="1" outlineLevel="1" x14ac:dyDescent="0.3">
      <c r="A5" s="16"/>
      <c r="B5" s="47" t="s">
        <v>2</v>
      </c>
      <c r="C5" s="103">
        <v>9194</v>
      </c>
      <c r="D5" s="118">
        <v>329514</v>
      </c>
      <c r="E5" s="118">
        <v>2724</v>
      </c>
      <c r="F5" s="118">
        <v>0</v>
      </c>
      <c r="G5" s="118">
        <v>0</v>
      </c>
      <c r="H5" s="118">
        <v>38403</v>
      </c>
      <c r="I5" s="118">
        <v>0</v>
      </c>
      <c r="J5" s="118">
        <v>1154</v>
      </c>
      <c r="K5" s="118">
        <v>1040</v>
      </c>
      <c r="L5" s="118">
        <v>8825</v>
      </c>
      <c r="M5" s="118">
        <v>381660</v>
      </c>
      <c r="N5" s="123">
        <f t="shared" ref="N5:N16" si="0">M5/C5</f>
        <v>41.511855557972588</v>
      </c>
      <c r="O5" s="33">
        <f>SUM(D5:M5)</f>
        <v>763320</v>
      </c>
    </row>
    <row r="6" spans="1:15" s="15" customFormat="1" ht="18" customHeight="1" outlineLevel="1" x14ac:dyDescent="0.3">
      <c r="A6" s="16"/>
      <c r="B6" s="47" t="s">
        <v>3</v>
      </c>
      <c r="C6" s="103">
        <v>4681</v>
      </c>
      <c r="D6" s="118">
        <v>89800</v>
      </c>
      <c r="E6" s="118">
        <v>1437</v>
      </c>
      <c r="F6" s="118">
        <v>1200</v>
      </c>
      <c r="G6" s="118">
        <v>21349</v>
      </c>
      <c r="H6" s="118">
        <v>131501</v>
      </c>
      <c r="I6" s="118">
        <v>3186</v>
      </c>
      <c r="J6" s="118">
        <v>23558</v>
      </c>
      <c r="K6" s="118">
        <v>0</v>
      </c>
      <c r="L6" s="118">
        <v>18236</v>
      </c>
      <c r="M6" s="118">
        <v>290267</v>
      </c>
      <c r="N6" s="123">
        <f t="shared" si="0"/>
        <v>62.009613330484939</v>
      </c>
      <c r="O6" s="34"/>
    </row>
    <row r="7" spans="1:15" s="15" customFormat="1" ht="18" customHeight="1" outlineLevel="1" x14ac:dyDescent="0.3">
      <c r="A7" s="16"/>
      <c r="B7" s="47" t="s">
        <v>4</v>
      </c>
      <c r="C7" s="103">
        <v>1936</v>
      </c>
      <c r="D7" s="118">
        <v>127800</v>
      </c>
      <c r="E7" s="118">
        <v>1437</v>
      </c>
      <c r="F7" s="118">
        <v>0</v>
      </c>
      <c r="G7" s="118">
        <v>0</v>
      </c>
      <c r="H7" s="118">
        <v>34783</v>
      </c>
      <c r="I7" s="118">
        <v>23410</v>
      </c>
      <c r="J7" s="118">
        <v>655</v>
      </c>
      <c r="K7" s="118">
        <v>675</v>
      </c>
      <c r="L7" s="118">
        <v>0</v>
      </c>
      <c r="M7" s="118">
        <v>188760</v>
      </c>
      <c r="N7" s="123">
        <f t="shared" si="0"/>
        <v>97.5</v>
      </c>
      <c r="O7" s="34"/>
    </row>
    <row r="8" spans="1:15" s="15" customFormat="1" ht="18" customHeight="1" outlineLevel="1" x14ac:dyDescent="0.3">
      <c r="A8" s="16"/>
      <c r="B8" s="47" t="s">
        <v>5</v>
      </c>
      <c r="C8" s="103">
        <v>6617</v>
      </c>
      <c r="D8" s="118">
        <v>144391</v>
      </c>
      <c r="E8" s="118">
        <v>1965</v>
      </c>
      <c r="F8" s="118">
        <v>500</v>
      </c>
      <c r="G8" s="118">
        <v>0</v>
      </c>
      <c r="H8" s="118">
        <v>363548</v>
      </c>
      <c r="I8" s="118">
        <v>181144</v>
      </c>
      <c r="J8" s="118">
        <v>17715</v>
      </c>
      <c r="K8" s="118">
        <v>4753</v>
      </c>
      <c r="L8" s="118">
        <v>744</v>
      </c>
      <c r="M8" s="118">
        <v>714760</v>
      </c>
      <c r="N8" s="123">
        <f t="shared" si="0"/>
        <v>108.01873961009521</v>
      </c>
      <c r="O8" s="34"/>
    </row>
    <row r="9" spans="1:15" s="15" customFormat="1" ht="18" customHeight="1" outlineLevel="1" x14ac:dyDescent="0.3">
      <c r="A9" s="16"/>
      <c r="B9" s="47" t="s">
        <v>6</v>
      </c>
      <c r="C9" s="103">
        <v>10367</v>
      </c>
      <c r="D9" s="118">
        <v>369600</v>
      </c>
      <c r="E9" s="118">
        <v>3964</v>
      </c>
      <c r="F9" s="118">
        <v>2555</v>
      </c>
      <c r="G9" s="118">
        <v>0</v>
      </c>
      <c r="H9" s="118">
        <v>224763</v>
      </c>
      <c r="I9" s="118">
        <v>148274</v>
      </c>
      <c r="J9" s="118">
        <v>642</v>
      </c>
      <c r="K9" s="118">
        <v>5706</v>
      </c>
      <c r="L9" s="118">
        <v>10761</v>
      </c>
      <c r="M9" s="118">
        <v>766265</v>
      </c>
      <c r="N9" s="123">
        <f t="shared" si="0"/>
        <v>73.913861290633747</v>
      </c>
      <c r="O9" s="34"/>
    </row>
    <row r="10" spans="1:15" s="15" customFormat="1" ht="18" customHeight="1" outlineLevel="1" x14ac:dyDescent="0.3">
      <c r="A10" s="16"/>
      <c r="B10" s="47" t="s">
        <v>7</v>
      </c>
      <c r="C10" s="103">
        <v>6404</v>
      </c>
      <c r="D10" s="118">
        <v>296630</v>
      </c>
      <c r="E10" s="118">
        <v>2092</v>
      </c>
      <c r="F10" s="118">
        <v>0</v>
      </c>
      <c r="G10" s="118">
        <v>0</v>
      </c>
      <c r="H10" s="118">
        <v>40884</v>
      </c>
      <c r="I10" s="118">
        <v>48976</v>
      </c>
      <c r="J10" s="118">
        <v>13879</v>
      </c>
      <c r="K10" s="118">
        <v>1662</v>
      </c>
      <c r="L10" s="118">
        <v>15550</v>
      </c>
      <c r="M10" s="118">
        <v>419673</v>
      </c>
      <c r="N10" s="123">
        <f t="shared" si="0"/>
        <v>65.53294815740162</v>
      </c>
      <c r="O10" s="34"/>
    </row>
    <row r="11" spans="1:15" s="15" customFormat="1" ht="18" customHeight="1" outlineLevel="1" x14ac:dyDescent="0.3">
      <c r="A11" s="16"/>
      <c r="B11" s="47" t="s">
        <v>8</v>
      </c>
      <c r="C11" s="104">
        <v>343</v>
      </c>
      <c r="D11" s="118">
        <v>26000</v>
      </c>
      <c r="E11" s="118">
        <v>1582</v>
      </c>
      <c r="F11" s="118">
        <v>0</v>
      </c>
      <c r="G11" s="118">
        <v>0</v>
      </c>
      <c r="H11" s="118">
        <v>14028</v>
      </c>
      <c r="I11" s="118">
        <v>761</v>
      </c>
      <c r="J11" s="118">
        <v>0</v>
      </c>
      <c r="K11" s="118">
        <v>79</v>
      </c>
      <c r="L11" s="118">
        <v>0</v>
      </c>
      <c r="M11" s="118">
        <v>42450</v>
      </c>
      <c r="N11" s="123">
        <f t="shared" si="0"/>
        <v>123.76093294460641</v>
      </c>
      <c r="O11" s="34"/>
    </row>
    <row r="12" spans="1:15" s="15" customFormat="1" ht="18" customHeight="1" outlineLevel="1" x14ac:dyDescent="0.3">
      <c r="A12" s="16"/>
      <c r="B12" s="47" t="s">
        <v>9</v>
      </c>
      <c r="C12" s="103">
        <v>2514</v>
      </c>
      <c r="D12" s="118">
        <v>157800</v>
      </c>
      <c r="E12" s="118">
        <v>1437</v>
      </c>
      <c r="F12" s="118">
        <v>0</v>
      </c>
      <c r="G12" s="118">
        <v>0</v>
      </c>
      <c r="H12" s="118">
        <v>25042</v>
      </c>
      <c r="I12" s="118">
        <v>49</v>
      </c>
      <c r="J12" s="118">
        <v>14</v>
      </c>
      <c r="K12" s="118">
        <v>1646</v>
      </c>
      <c r="L12" s="118">
        <v>0</v>
      </c>
      <c r="M12" s="118">
        <v>185988</v>
      </c>
      <c r="N12" s="123">
        <f t="shared" si="0"/>
        <v>73.980906921241044</v>
      </c>
      <c r="O12" s="34"/>
    </row>
    <row r="13" spans="1:15" s="15" customFormat="1" ht="18" customHeight="1" outlineLevel="1" x14ac:dyDescent="0.3">
      <c r="A13" s="16"/>
      <c r="B13" s="47" t="s">
        <v>10</v>
      </c>
      <c r="C13" s="103">
        <v>1108</v>
      </c>
      <c r="D13" s="118">
        <v>103276</v>
      </c>
      <c r="E13" s="118">
        <v>367</v>
      </c>
      <c r="F13" s="118">
        <v>0</v>
      </c>
      <c r="G13" s="118">
        <v>0</v>
      </c>
      <c r="H13" s="118">
        <v>17935</v>
      </c>
      <c r="I13" s="118">
        <v>11916</v>
      </c>
      <c r="J13" s="118">
        <v>5919</v>
      </c>
      <c r="K13" s="118">
        <v>289</v>
      </c>
      <c r="L13" s="118">
        <v>50</v>
      </c>
      <c r="M13" s="118">
        <v>139752</v>
      </c>
      <c r="N13" s="123">
        <f t="shared" si="0"/>
        <v>126.12996389891697</v>
      </c>
      <c r="O13" s="42"/>
    </row>
    <row r="14" spans="1:15" s="15" customFormat="1" ht="18" customHeight="1" outlineLevel="1" x14ac:dyDescent="0.3">
      <c r="A14" s="16"/>
      <c r="B14" s="47" t="s">
        <v>11</v>
      </c>
      <c r="C14" s="103">
        <v>1377</v>
      </c>
      <c r="D14" s="118">
        <v>39500</v>
      </c>
      <c r="E14" s="118">
        <v>1434</v>
      </c>
      <c r="F14" s="118">
        <v>2000</v>
      </c>
      <c r="G14" s="118">
        <v>0</v>
      </c>
      <c r="H14" s="118">
        <v>49698</v>
      </c>
      <c r="I14" s="118">
        <v>613</v>
      </c>
      <c r="J14" s="118">
        <v>10</v>
      </c>
      <c r="K14" s="118">
        <v>750</v>
      </c>
      <c r="L14" s="118">
        <v>0</v>
      </c>
      <c r="M14" s="118">
        <v>94005</v>
      </c>
      <c r="N14" s="123">
        <f t="shared" si="0"/>
        <v>68.267973856209153</v>
      </c>
      <c r="O14" s="34"/>
    </row>
    <row r="15" spans="1:15" s="15" customFormat="1" ht="18" customHeight="1" outlineLevel="1" x14ac:dyDescent="0.3">
      <c r="A15" s="16"/>
      <c r="B15" s="47" t="s">
        <v>12</v>
      </c>
      <c r="C15" s="103">
        <v>4167</v>
      </c>
      <c r="D15" s="118">
        <v>101510</v>
      </c>
      <c r="E15" s="118">
        <v>143</v>
      </c>
      <c r="F15" s="118">
        <v>0</v>
      </c>
      <c r="G15" s="118">
        <v>0</v>
      </c>
      <c r="H15" s="118">
        <v>23235</v>
      </c>
      <c r="I15" s="118">
        <v>744</v>
      </c>
      <c r="J15" s="118">
        <v>184</v>
      </c>
      <c r="K15" s="118">
        <v>762</v>
      </c>
      <c r="L15" s="118">
        <v>465</v>
      </c>
      <c r="M15" s="118">
        <v>127043</v>
      </c>
      <c r="N15" s="123">
        <f t="shared" si="0"/>
        <v>30.48788096952244</v>
      </c>
      <c r="O15" s="34"/>
    </row>
    <row r="16" spans="1:15" s="14" customFormat="1" ht="18" customHeight="1" x14ac:dyDescent="0.3">
      <c r="A16" s="16"/>
      <c r="B16" s="24" t="s">
        <v>64</v>
      </c>
      <c r="C16" s="105">
        <f t="shared" ref="C16" si="1">SUM(C5:C15)</f>
        <v>48708</v>
      </c>
      <c r="D16" s="74">
        <f t="shared" ref="C16:M16" si="2">SUM(D5:D15)</f>
        <v>1785821</v>
      </c>
      <c r="E16" s="74">
        <f t="shared" si="2"/>
        <v>18582</v>
      </c>
      <c r="F16" s="74">
        <f>SUM(F5:F15)</f>
        <v>6255</v>
      </c>
      <c r="G16" s="74">
        <f>SUM(G5:G15)</f>
        <v>21349</v>
      </c>
      <c r="H16" s="74">
        <f t="shared" si="2"/>
        <v>963820</v>
      </c>
      <c r="I16" s="74">
        <f t="shared" si="2"/>
        <v>419073</v>
      </c>
      <c r="J16" s="74">
        <f t="shared" si="2"/>
        <v>63730</v>
      </c>
      <c r="K16" s="74">
        <f t="shared" si="2"/>
        <v>17362</v>
      </c>
      <c r="L16" s="74">
        <f t="shared" si="2"/>
        <v>54631</v>
      </c>
      <c r="M16" s="74">
        <f t="shared" si="2"/>
        <v>3350623</v>
      </c>
      <c r="N16" s="123">
        <f t="shared" si="0"/>
        <v>68.789993430237331</v>
      </c>
      <c r="O16" s="33"/>
    </row>
    <row r="17" spans="1:87" customFormat="1" ht="21.75" customHeight="1" x14ac:dyDescent="0.2">
      <c r="A17" s="63" t="s">
        <v>13</v>
      </c>
      <c r="B17" s="48"/>
      <c r="C17" s="66"/>
      <c r="D17" s="66"/>
      <c r="E17" s="66"/>
      <c r="F17" s="66"/>
      <c r="G17" s="66"/>
      <c r="H17" s="77"/>
      <c r="I17" s="77"/>
      <c r="J17" s="77"/>
      <c r="K17" s="78" t="s">
        <v>72</v>
      </c>
      <c r="L17" s="77"/>
      <c r="M17" s="77"/>
      <c r="N17" s="126"/>
      <c r="O17" s="52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</row>
    <row r="18" spans="1:87" ht="18" customHeight="1" outlineLevel="1" x14ac:dyDescent="0.3">
      <c r="A18" s="55"/>
      <c r="B18" s="56" t="s">
        <v>14</v>
      </c>
      <c r="C18" s="103">
        <v>3769</v>
      </c>
      <c r="D18" s="118">
        <v>170289</v>
      </c>
      <c r="E18" s="118">
        <v>154</v>
      </c>
      <c r="F18" s="118">
        <v>2300</v>
      </c>
      <c r="G18" s="118">
        <v>0</v>
      </c>
      <c r="H18" s="118">
        <v>3537</v>
      </c>
      <c r="I18" s="118">
        <v>2040</v>
      </c>
      <c r="J18" s="118">
        <v>1426</v>
      </c>
      <c r="K18" s="118">
        <v>1841</v>
      </c>
      <c r="L18" s="118">
        <v>0</v>
      </c>
      <c r="M18" s="118">
        <v>181587</v>
      </c>
      <c r="N18" s="125">
        <f t="shared" ref="N18:N32" si="3">M18/C18</f>
        <v>48.179092597505971</v>
      </c>
      <c r="O18" s="57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</row>
    <row r="19" spans="1:87" ht="18" customHeight="1" outlineLevel="1" x14ac:dyDescent="0.3">
      <c r="A19" s="16"/>
      <c r="B19" s="47" t="s">
        <v>15</v>
      </c>
      <c r="C19" s="103">
        <v>27494</v>
      </c>
      <c r="D19" s="118">
        <v>1424667</v>
      </c>
      <c r="E19" s="118">
        <v>8164</v>
      </c>
      <c r="F19" s="118">
        <v>0</v>
      </c>
      <c r="G19" s="118">
        <v>0</v>
      </c>
      <c r="H19" s="118">
        <v>18046</v>
      </c>
      <c r="I19" s="118">
        <v>0</v>
      </c>
      <c r="J19" s="118">
        <v>6731</v>
      </c>
      <c r="K19" s="118">
        <v>10283</v>
      </c>
      <c r="L19" s="118">
        <v>19135</v>
      </c>
      <c r="M19" s="118">
        <v>1510190</v>
      </c>
      <c r="N19" s="123">
        <f t="shared" si="3"/>
        <v>54.927984287480903</v>
      </c>
      <c r="O19" s="35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</row>
    <row r="20" spans="1:87" ht="18" customHeight="1" outlineLevel="1" x14ac:dyDescent="0.3">
      <c r="A20" s="16"/>
      <c r="B20" s="47" t="s">
        <v>16</v>
      </c>
      <c r="C20" s="103">
        <v>14172</v>
      </c>
      <c r="D20" s="118">
        <v>502545</v>
      </c>
      <c r="E20" s="118">
        <v>4733</v>
      </c>
      <c r="F20" s="118">
        <v>0</v>
      </c>
      <c r="G20" s="118">
        <v>0</v>
      </c>
      <c r="H20" s="118">
        <v>36358</v>
      </c>
      <c r="I20" s="118">
        <v>13069</v>
      </c>
      <c r="J20" s="118">
        <v>12658</v>
      </c>
      <c r="K20" s="118">
        <v>7187</v>
      </c>
      <c r="L20" s="118">
        <v>774</v>
      </c>
      <c r="M20" s="118">
        <v>647431</v>
      </c>
      <c r="N20" s="123">
        <f t="shared" si="3"/>
        <v>45.683813152695457</v>
      </c>
      <c r="O20" s="35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</row>
    <row r="21" spans="1:87" ht="18" customHeight="1" outlineLevel="1" x14ac:dyDescent="0.3">
      <c r="A21" s="16"/>
      <c r="B21" s="47" t="s">
        <v>0</v>
      </c>
      <c r="C21" s="103">
        <v>4037</v>
      </c>
      <c r="D21" s="118">
        <v>149800</v>
      </c>
      <c r="E21" s="118">
        <v>1437</v>
      </c>
      <c r="F21" s="118">
        <v>1124</v>
      </c>
      <c r="G21" s="118">
        <v>0</v>
      </c>
      <c r="H21" s="118">
        <v>118529</v>
      </c>
      <c r="I21" s="118">
        <v>5937</v>
      </c>
      <c r="J21" s="118">
        <v>5273</v>
      </c>
      <c r="K21" s="118">
        <v>446</v>
      </c>
      <c r="L21" s="118">
        <v>6216</v>
      </c>
      <c r="M21" s="118">
        <v>288762</v>
      </c>
      <c r="N21" s="123">
        <f t="shared" si="3"/>
        <v>71.528858062918005</v>
      </c>
      <c r="O21" s="35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</row>
    <row r="22" spans="1:87" ht="18" customHeight="1" outlineLevel="1" x14ac:dyDescent="0.3">
      <c r="A22" s="16"/>
      <c r="B22" s="47" t="s">
        <v>17</v>
      </c>
      <c r="C22" s="103">
        <v>8415</v>
      </c>
      <c r="D22" s="118">
        <v>359617</v>
      </c>
      <c r="E22" s="118">
        <v>0</v>
      </c>
      <c r="F22" s="118">
        <v>0</v>
      </c>
      <c r="G22" s="118">
        <v>0</v>
      </c>
      <c r="H22" s="118">
        <v>2060</v>
      </c>
      <c r="I22" s="118">
        <v>5757</v>
      </c>
      <c r="J22" s="118">
        <v>3520</v>
      </c>
      <c r="K22" s="118">
        <v>4180</v>
      </c>
      <c r="L22" s="118">
        <v>2639</v>
      </c>
      <c r="M22" s="118">
        <v>377773</v>
      </c>
      <c r="N22" s="123">
        <f t="shared" si="3"/>
        <v>44.89281045751634</v>
      </c>
      <c r="O22" s="35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</row>
    <row r="23" spans="1:87" ht="18" customHeight="1" outlineLevel="1" x14ac:dyDescent="0.3">
      <c r="A23" s="16"/>
      <c r="B23" s="47" t="s">
        <v>18</v>
      </c>
      <c r="C23" s="103">
        <v>29707</v>
      </c>
      <c r="D23" s="118">
        <v>1057522</v>
      </c>
      <c r="E23" s="118">
        <v>8821</v>
      </c>
      <c r="F23" s="118">
        <v>0</v>
      </c>
      <c r="G23" s="118">
        <v>0</v>
      </c>
      <c r="H23" s="118">
        <v>14893</v>
      </c>
      <c r="I23" s="118">
        <v>0</v>
      </c>
      <c r="J23" s="118">
        <v>17093</v>
      </c>
      <c r="K23" s="118">
        <v>12145</v>
      </c>
      <c r="L23" s="118">
        <v>11</v>
      </c>
      <c r="M23" s="118">
        <v>1110485</v>
      </c>
      <c r="N23" s="123">
        <f t="shared" si="3"/>
        <v>37.381256942808093</v>
      </c>
      <c r="O23" s="35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</row>
    <row r="24" spans="1:87" ht="18" customHeight="1" outlineLevel="1" x14ac:dyDescent="0.3">
      <c r="A24" s="16"/>
      <c r="B24" s="47" t="s">
        <v>19</v>
      </c>
      <c r="C24" s="103">
        <v>12972</v>
      </c>
      <c r="D24" s="118">
        <v>742000</v>
      </c>
      <c r="E24" s="118">
        <v>4454</v>
      </c>
      <c r="F24" s="118">
        <v>0</v>
      </c>
      <c r="G24" s="118">
        <v>0</v>
      </c>
      <c r="H24" s="118">
        <v>40844</v>
      </c>
      <c r="I24" s="118">
        <v>8234</v>
      </c>
      <c r="J24" s="118">
        <v>12728</v>
      </c>
      <c r="K24" s="118">
        <v>1845</v>
      </c>
      <c r="L24" s="118">
        <v>0</v>
      </c>
      <c r="M24" s="118">
        <v>810105</v>
      </c>
      <c r="N24" s="123">
        <f t="shared" si="3"/>
        <v>62.450277520814062</v>
      </c>
      <c r="O24" s="35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</row>
    <row r="25" spans="1:87" ht="18" customHeight="1" outlineLevel="1" x14ac:dyDescent="0.3">
      <c r="A25" s="16"/>
      <c r="B25" s="47" t="s">
        <v>20</v>
      </c>
      <c r="C25" s="103">
        <v>17492</v>
      </c>
      <c r="D25" s="118">
        <v>487901</v>
      </c>
      <c r="E25" s="118">
        <v>629</v>
      </c>
      <c r="F25" s="118">
        <v>0</v>
      </c>
      <c r="G25" s="118">
        <v>2879</v>
      </c>
      <c r="H25" s="118">
        <v>106303</v>
      </c>
      <c r="I25" s="118">
        <v>0</v>
      </c>
      <c r="J25" s="118">
        <v>3257</v>
      </c>
      <c r="K25" s="118">
        <v>3691</v>
      </c>
      <c r="L25" s="118">
        <v>116</v>
      </c>
      <c r="M25" s="118">
        <v>604776</v>
      </c>
      <c r="N25" s="123">
        <f t="shared" si="3"/>
        <v>34.574434026983766</v>
      </c>
      <c r="O25" s="35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</row>
    <row r="26" spans="1:87" ht="18" customHeight="1" outlineLevel="1" x14ac:dyDescent="0.3">
      <c r="A26" s="16"/>
      <c r="B26" s="47" t="s">
        <v>21</v>
      </c>
      <c r="C26" s="103">
        <v>15975</v>
      </c>
      <c r="D26" s="118">
        <v>842646</v>
      </c>
      <c r="E26" s="118">
        <v>5217</v>
      </c>
      <c r="F26" s="118">
        <v>2320</v>
      </c>
      <c r="G26" s="118">
        <v>0</v>
      </c>
      <c r="H26" s="118">
        <v>1771</v>
      </c>
      <c r="I26" s="118">
        <v>18689</v>
      </c>
      <c r="J26" s="118">
        <v>37</v>
      </c>
      <c r="K26" s="118">
        <v>42246</v>
      </c>
      <c r="L26" s="118">
        <v>43931</v>
      </c>
      <c r="M26" s="118">
        <v>956857</v>
      </c>
      <c r="N26" s="123">
        <f t="shared" si="3"/>
        <v>59.897151799687009</v>
      </c>
      <c r="O26" s="35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</row>
    <row r="27" spans="1:87" ht="18" customHeight="1" outlineLevel="1" x14ac:dyDescent="0.3">
      <c r="A27" s="16"/>
      <c r="B27" s="47" t="s">
        <v>22</v>
      </c>
      <c r="C27" s="103">
        <v>4522</v>
      </c>
      <c r="D27" s="118">
        <v>184000</v>
      </c>
      <c r="E27" s="118">
        <v>1686</v>
      </c>
      <c r="F27" s="118">
        <v>2200</v>
      </c>
      <c r="G27" s="118">
        <v>0</v>
      </c>
      <c r="H27" s="118">
        <v>190430</v>
      </c>
      <c r="I27" s="118">
        <v>490</v>
      </c>
      <c r="J27" s="118">
        <v>213000</v>
      </c>
      <c r="K27" s="118">
        <v>3489</v>
      </c>
      <c r="L27" s="118">
        <v>9721</v>
      </c>
      <c r="M27" s="118">
        <v>605016</v>
      </c>
      <c r="N27" s="123">
        <f t="shared" si="3"/>
        <v>133.79389650597082</v>
      </c>
      <c r="O27" s="35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</row>
    <row r="28" spans="1:87" ht="18" customHeight="1" outlineLevel="1" x14ac:dyDescent="0.3">
      <c r="A28" s="16"/>
      <c r="B28" s="47" t="s">
        <v>67</v>
      </c>
      <c r="C28" s="103">
        <v>2971</v>
      </c>
      <c r="D28" s="118">
        <v>175000</v>
      </c>
      <c r="E28" s="118">
        <v>1580</v>
      </c>
      <c r="F28" s="118">
        <v>3321</v>
      </c>
      <c r="G28" s="118">
        <v>0</v>
      </c>
      <c r="H28" s="118">
        <v>62825</v>
      </c>
      <c r="I28" s="118">
        <v>7723</v>
      </c>
      <c r="J28" s="118">
        <v>6147</v>
      </c>
      <c r="K28" s="118">
        <v>2577</v>
      </c>
      <c r="L28" s="118">
        <v>13430</v>
      </c>
      <c r="M28" s="118">
        <v>272603</v>
      </c>
      <c r="N28" s="123">
        <f t="shared" si="3"/>
        <v>91.75462807135645</v>
      </c>
      <c r="O28" s="35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</row>
    <row r="29" spans="1:87" ht="18" customHeight="1" outlineLevel="1" x14ac:dyDescent="0.3">
      <c r="A29" s="16"/>
      <c r="B29" s="47" t="s">
        <v>23</v>
      </c>
      <c r="C29" s="103">
        <v>8012</v>
      </c>
      <c r="D29" s="118">
        <v>468396</v>
      </c>
      <c r="E29" s="118">
        <v>2379</v>
      </c>
      <c r="F29" s="118">
        <v>1304</v>
      </c>
      <c r="G29" s="118">
        <v>0</v>
      </c>
      <c r="H29" s="118">
        <v>5000</v>
      </c>
      <c r="I29" s="118">
        <v>0</v>
      </c>
      <c r="J29" s="118">
        <v>447</v>
      </c>
      <c r="K29" s="118">
        <v>3955</v>
      </c>
      <c r="L29" s="118">
        <v>2728</v>
      </c>
      <c r="M29" s="118">
        <v>484209</v>
      </c>
      <c r="N29" s="123">
        <f t="shared" si="3"/>
        <v>60.435471792311532</v>
      </c>
      <c r="O29" s="35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</row>
    <row r="30" spans="1:87" ht="18" customHeight="1" outlineLevel="1" x14ac:dyDescent="0.3">
      <c r="A30" s="16"/>
      <c r="B30" s="47" t="s">
        <v>24</v>
      </c>
      <c r="C30" s="103">
        <v>2218</v>
      </c>
      <c r="D30" s="118">
        <v>99500</v>
      </c>
      <c r="E30" s="118">
        <v>1437</v>
      </c>
      <c r="F30" s="118">
        <v>0</v>
      </c>
      <c r="G30" s="118">
        <v>0</v>
      </c>
      <c r="H30" s="118">
        <v>61941</v>
      </c>
      <c r="I30" s="118">
        <v>8357</v>
      </c>
      <c r="J30" s="118">
        <v>253</v>
      </c>
      <c r="K30" s="118">
        <v>2570</v>
      </c>
      <c r="L30" s="118">
        <v>482</v>
      </c>
      <c r="M30" s="118">
        <v>174540</v>
      </c>
      <c r="N30" s="123">
        <f t="shared" si="3"/>
        <v>78.69251577998196</v>
      </c>
      <c r="O30" s="35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</row>
    <row r="31" spans="1:87" ht="18" customHeight="1" outlineLevel="1" x14ac:dyDescent="0.3">
      <c r="A31" s="16"/>
      <c r="B31" s="65" t="s">
        <v>25</v>
      </c>
      <c r="C31" s="103">
        <v>9799</v>
      </c>
      <c r="D31" s="118">
        <v>495000</v>
      </c>
      <c r="E31" s="118">
        <v>2910</v>
      </c>
      <c r="F31" s="118">
        <v>0</v>
      </c>
      <c r="G31" s="118">
        <v>0</v>
      </c>
      <c r="H31" s="118">
        <v>28157</v>
      </c>
      <c r="I31" s="118">
        <v>12202</v>
      </c>
      <c r="J31" s="118">
        <v>6599</v>
      </c>
      <c r="K31" s="118">
        <v>9842</v>
      </c>
      <c r="L31" s="118">
        <v>23702</v>
      </c>
      <c r="M31" s="118">
        <v>578412</v>
      </c>
      <c r="N31" s="123">
        <f t="shared" si="3"/>
        <v>59.027655883253395</v>
      </c>
      <c r="O31" s="35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</row>
    <row r="32" spans="1:87" ht="18" customHeight="1" outlineLevel="1" x14ac:dyDescent="0.3">
      <c r="A32" s="16"/>
      <c r="B32" s="47" t="s">
        <v>26</v>
      </c>
      <c r="C32" s="103">
        <v>76121</v>
      </c>
      <c r="D32" s="118">
        <v>8489461</v>
      </c>
      <c r="E32" s="118">
        <v>22604</v>
      </c>
      <c r="F32" s="118">
        <v>172</v>
      </c>
      <c r="G32" s="118">
        <v>0</v>
      </c>
      <c r="H32" s="118">
        <v>284337</v>
      </c>
      <c r="I32" s="118">
        <v>0</v>
      </c>
      <c r="J32" s="118">
        <v>67325</v>
      </c>
      <c r="K32" s="118">
        <v>24674</v>
      </c>
      <c r="L32" s="118">
        <v>342215</v>
      </c>
      <c r="M32" s="118">
        <v>9496987</v>
      </c>
      <c r="N32" s="123">
        <f t="shared" si="3"/>
        <v>124.76172146976525</v>
      </c>
      <c r="O32" s="35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</row>
    <row r="33" spans="1:15" ht="21" customHeight="1" outlineLevel="1" x14ac:dyDescent="0.3">
      <c r="A33" s="17"/>
      <c r="B33" s="31"/>
      <c r="C33" s="67"/>
      <c r="D33" s="68"/>
      <c r="E33" s="69"/>
      <c r="F33" s="69"/>
      <c r="G33" s="69"/>
      <c r="H33" s="79"/>
      <c r="I33" s="80"/>
      <c r="J33" s="80"/>
      <c r="K33" s="81"/>
      <c r="L33" s="82"/>
      <c r="M33" s="82"/>
      <c r="N33" s="82"/>
      <c r="O33" s="5"/>
    </row>
    <row r="34" spans="1:15" ht="15.75" customHeight="1" outlineLevel="1" x14ac:dyDescent="0.2">
      <c r="A34" s="8"/>
      <c r="B34" s="49"/>
      <c r="C34" s="70"/>
      <c r="D34" s="70"/>
      <c r="E34" s="70"/>
      <c r="F34" s="70"/>
      <c r="G34" s="70"/>
      <c r="H34" s="83"/>
      <c r="I34" s="83"/>
      <c r="J34" s="83"/>
      <c r="K34" s="83"/>
      <c r="L34" s="83"/>
      <c r="M34" s="83"/>
      <c r="N34" s="83"/>
      <c r="O34" s="5"/>
    </row>
    <row r="35" spans="1:15" ht="6.75" customHeight="1" outlineLevel="1" x14ac:dyDescent="0.2">
      <c r="A35" s="8"/>
      <c r="B35" s="49"/>
      <c r="C35" s="70"/>
      <c r="D35" s="70"/>
      <c r="E35" s="70"/>
      <c r="F35" s="70"/>
      <c r="G35" s="70"/>
      <c r="H35" s="83"/>
      <c r="I35" s="83"/>
      <c r="J35" s="83"/>
      <c r="K35" s="83"/>
      <c r="L35" s="83"/>
      <c r="M35" s="83"/>
      <c r="N35" s="83"/>
      <c r="O35" s="5"/>
    </row>
    <row r="36" spans="1:15" ht="10.5" customHeight="1" outlineLevel="1" x14ac:dyDescent="0.2">
      <c r="A36" s="9"/>
      <c r="B36" s="50"/>
      <c r="C36" s="71"/>
      <c r="D36" s="71"/>
      <c r="E36" s="71"/>
      <c r="F36" s="71"/>
      <c r="G36" s="71"/>
      <c r="H36" s="84"/>
      <c r="I36" s="84"/>
      <c r="J36" s="84"/>
      <c r="K36" s="84"/>
      <c r="L36" s="84"/>
      <c r="M36" s="84"/>
      <c r="N36" s="84"/>
      <c r="O36" s="5"/>
    </row>
    <row r="37" spans="1:15" s="3" customFormat="1" ht="12" customHeight="1" outlineLevel="1" x14ac:dyDescent="0.2">
      <c r="A37" s="20"/>
      <c r="B37" s="46"/>
      <c r="C37" s="94" t="s">
        <v>73</v>
      </c>
      <c r="D37" s="94" t="s">
        <v>74</v>
      </c>
      <c r="E37" s="93" t="s">
        <v>89</v>
      </c>
      <c r="F37" s="93"/>
      <c r="G37" s="92" t="s">
        <v>78</v>
      </c>
      <c r="H37" s="99" t="s">
        <v>79</v>
      </c>
      <c r="I37" s="99"/>
      <c r="J37" s="99"/>
      <c r="K37" s="99"/>
      <c r="L37" s="99"/>
      <c r="M37" s="99" t="s">
        <v>83</v>
      </c>
      <c r="N37" s="100"/>
    </row>
    <row r="38" spans="1:15" s="3" customFormat="1" ht="12" customHeight="1" outlineLevel="1" x14ac:dyDescent="0.2">
      <c r="A38" s="50"/>
      <c r="B38" s="25"/>
      <c r="C38" s="95"/>
      <c r="D38" s="97"/>
      <c r="E38" s="93" t="s">
        <v>82</v>
      </c>
      <c r="F38" s="93"/>
      <c r="G38" s="92"/>
      <c r="H38" s="99" t="s">
        <v>80</v>
      </c>
      <c r="I38" s="99" t="s">
        <v>81</v>
      </c>
      <c r="J38" s="90" t="s">
        <v>84</v>
      </c>
      <c r="K38" s="90" t="s">
        <v>85</v>
      </c>
      <c r="L38" s="90" t="s">
        <v>75</v>
      </c>
      <c r="M38" s="99" t="s">
        <v>71</v>
      </c>
      <c r="N38" s="102" t="s">
        <v>76</v>
      </c>
    </row>
    <row r="39" spans="1:15" customFormat="1" ht="12" customHeight="1" outlineLevel="1" x14ac:dyDescent="0.2">
      <c r="A39" s="30" t="s">
        <v>13</v>
      </c>
      <c r="B39" s="25"/>
      <c r="C39" s="96"/>
      <c r="D39" s="98"/>
      <c r="E39" s="75" t="s">
        <v>77</v>
      </c>
      <c r="F39" s="75" t="s">
        <v>75</v>
      </c>
      <c r="G39" s="92"/>
      <c r="H39" s="99"/>
      <c r="I39" s="100"/>
      <c r="J39" s="91"/>
      <c r="K39" s="91"/>
      <c r="L39" s="91"/>
      <c r="M39" s="100"/>
      <c r="N39" s="102"/>
      <c r="O39" s="32"/>
    </row>
    <row r="40" spans="1:15" s="18" customFormat="1" ht="18" customHeight="1" outlineLevel="1" x14ac:dyDescent="0.3">
      <c r="A40" s="21"/>
      <c r="B40" s="53" t="s">
        <v>27</v>
      </c>
      <c r="C40" s="119">
        <v>1975</v>
      </c>
      <c r="D40" s="118">
        <v>456273</v>
      </c>
      <c r="E40" s="118">
        <v>1437</v>
      </c>
      <c r="F40" s="118">
        <v>350</v>
      </c>
      <c r="G40" s="118">
        <v>216</v>
      </c>
      <c r="H40" s="118">
        <v>158522</v>
      </c>
      <c r="I40" s="118">
        <v>4832</v>
      </c>
      <c r="J40" s="118">
        <v>5556</v>
      </c>
      <c r="K40" s="118">
        <v>3645</v>
      </c>
      <c r="L40" s="118">
        <v>6082</v>
      </c>
      <c r="M40" s="118">
        <v>636913</v>
      </c>
      <c r="N40" s="123">
        <f t="shared" ref="N40:N47" si="4">M40/C40</f>
        <v>322.48759493670889</v>
      </c>
      <c r="O40" s="40"/>
    </row>
    <row r="41" spans="1:15" s="14" customFormat="1" ht="18" customHeight="1" outlineLevel="1" x14ac:dyDescent="0.3">
      <c r="A41" s="22"/>
      <c r="B41" s="47" t="s">
        <v>28</v>
      </c>
      <c r="C41" s="119">
        <v>7596</v>
      </c>
      <c r="D41" s="118">
        <v>394800</v>
      </c>
      <c r="E41" s="118">
        <v>2587</v>
      </c>
      <c r="F41" s="118">
        <v>0</v>
      </c>
      <c r="G41" s="118">
        <v>0</v>
      </c>
      <c r="H41" s="118">
        <v>122777</v>
      </c>
      <c r="I41" s="118">
        <v>121480</v>
      </c>
      <c r="J41" s="118">
        <v>63592</v>
      </c>
      <c r="K41" s="118">
        <v>6408</v>
      </c>
      <c r="L41" s="118">
        <v>21802</v>
      </c>
      <c r="M41" s="118">
        <v>733446</v>
      </c>
      <c r="N41" s="123">
        <f t="shared" si="4"/>
        <v>96.556872037914687</v>
      </c>
      <c r="O41" s="33"/>
    </row>
    <row r="42" spans="1:15" s="19" customFormat="1" ht="18" customHeight="1" outlineLevel="1" x14ac:dyDescent="0.3">
      <c r="A42" s="23"/>
      <c r="B42" s="47" t="s">
        <v>68</v>
      </c>
      <c r="C42" s="120">
        <v>622</v>
      </c>
      <c r="D42" s="118">
        <v>107000</v>
      </c>
      <c r="E42" s="118">
        <v>1437</v>
      </c>
      <c r="F42" s="118">
        <v>0</v>
      </c>
      <c r="G42" s="118">
        <v>0</v>
      </c>
      <c r="H42" s="118">
        <v>20163</v>
      </c>
      <c r="I42" s="118">
        <v>14313</v>
      </c>
      <c r="J42" s="118">
        <v>0</v>
      </c>
      <c r="K42" s="118">
        <v>0</v>
      </c>
      <c r="L42" s="118">
        <v>29851</v>
      </c>
      <c r="M42" s="118">
        <v>173111</v>
      </c>
      <c r="N42" s="123">
        <f t="shared" si="4"/>
        <v>278.31350482315111</v>
      </c>
      <c r="O42" s="41"/>
    </row>
    <row r="43" spans="1:15" s="14" customFormat="1" ht="18" customHeight="1" outlineLevel="1" x14ac:dyDescent="0.3">
      <c r="A43" s="22"/>
      <c r="B43" s="47" t="s">
        <v>29</v>
      </c>
      <c r="C43" s="119">
        <v>3529</v>
      </c>
      <c r="D43" s="118">
        <v>190917</v>
      </c>
      <c r="E43" s="118">
        <v>1437</v>
      </c>
      <c r="F43" s="118">
        <v>1600</v>
      </c>
      <c r="G43" s="118">
        <v>0</v>
      </c>
      <c r="H43" s="118">
        <v>17275</v>
      </c>
      <c r="I43" s="118">
        <v>0</v>
      </c>
      <c r="J43" s="118">
        <v>2443</v>
      </c>
      <c r="K43" s="118">
        <v>705</v>
      </c>
      <c r="L43" s="118">
        <v>1890</v>
      </c>
      <c r="M43" s="118">
        <v>216267</v>
      </c>
      <c r="N43" s="123">
        <f t="shared" si="4"/>
        <v>61.282799659960325</v>
      </c>
      <c r="O43" s="33"/>
    </row>
    <row r="44" spans="1:15" s="14" customFormat="1" ht="18" customHeight="1" outlineLevel="1" x14ac:dyDescent="0.3">
      <c r="A44" s="22"/>
      <c r="B44" s="47" t="s">
        <v>30</v>
      </c>
      <c r="C44" s="119">
        <v>3682</v>
      </c>
      <c r="D44" s="118">
        <v>170400</v>
      </c>
      <c r="E44" s="118">
        <v>0</v>
      </c>
      <c r="F44" s="118">
        <v>0</v>
      </c>
      <c r="G44" s="118">
        <v>15727</v>
      </c>
      <c r="H44" s="118">
        <v>10000</v>
      </c>
      <c r="I44" s="118">
        <v>57252</v>
      </c>
      <c r="J44" s="118">
        <v>6772</v>
      </c>
      <c r="K44" s="118">
        <v>2879</v>
      </c>
      <c r="L44" s="118">
        <v>6076</v>
      </c>
      <c r="M44" s="118">
        <v>269212</v>
      </c>
      <c r="N44" s="123">
        <f t="shared" si="4"/>
        <v>73.115697990222699</v>
      </c>
      <c r="O44" s="33"/>
    </row>
    <row r="45" spans="1:15" s="14" customFormat="1" ht="18" customHeight="1" outlineLevel="1" x14ac:dyDescent="0.3">
      <c r="A45" s="22"/>
      <c r="B45" s="47" t="s">
        <v>31</v>
      </c>
      <c r="C45" s="119">
        <v>1012</v>
      </c>
      <c r="D45" s="118">
        <v>212300</v>
      </c>
      <c r="E45" s="118">
        <v>1580</v>
      </c>
      <c r="F45" s="118">
        <v>1200</v>
      </c>
      <c r="G45" s="118">
        <v>0</v>
      </c>
      <c r="H45" s="118">
        <v>8781</v>
      </c>
      <c r="I45" s="118">
        <v>4704</v>
      </c>
      <c r="J45" s="118">
        <v>345</v>
      </c>
      <c r="K45" s="118">
        <v>1375</v>
      </c>
      <c r="L45" s="118">
        <v>49</v>
      </c>
      <c r="M45" s="118">
        <v>230334</v>
      </c>
      <c r="N45" s="123">
        <f t="shared" si="4"/>
        <v>227.60276679841897</v>
      </c>
      <c r="O45" s="33"/>
    </row>
    <row r="46" spans="1:15" s="14" customFormat="1" ht="18" customHeight="1" outlineLevel="1" x14ac:dyDescent="0.3">
      <c r="A46" s="22"/>
      <c r="B46" s="65" t="s">
        <v>32</v>
      </c>
      <c r="C46" s="119">
        <v>26672</v>
      </c>
      <c r="D46" s="118">
        <v>1239536</v>
      </c>
      <c r="E46" s="118">
        <v>0</v>
      </c>
      <c r="F46" s="118">
        <v>1000</v>
      </c>
      <c r="G46" s="118">
        <v>480</v>
      </c>
      <c r="H46" s="118">
        <v>3442</v>
      </c>
      <c r="I46" s="118">
        <v>0</v>
      </c>
      <c r="J46" s="118">
        <v>27403</v>
      </c>
      <c r="K46" s="118">
        <v>10404</v>
      </c>
      <c r="L46" s="118">
        <v>6100</v>
      </c>
      <c r="M46" s="118">
        <v>1288471</v>
      </c>
      <c r="N46" s="123">
        <f t="shared" si="4"/>
        <v>48.308000899820037</v>
      </c>
      <c r="O46" s="33"/>
    </row>
    <row r="47" spans="1:15" s="14" customFormat="1" ht="18" customHeight="1" x14ac:dyDescent="0.3">
      <c r="A47" s="22"/>
      <c r="B47" s="24" t="s">
        <v>64</v>
      </c>
      <c r="C47" s="121">
        <f t="shared" ref="C47:M47" si="5">SUM(C18:C32,C40:C46)</f>
        <v>282764</v>
      </c>
      <c r="D47" s="122">
        <f t="shared" si="5"/>
        <v>18419570</v>
      </c>
      <c r="E47" s="122">
        <f t="shared" si="5"/>
        <v>74683</v>
      </c>
      <c r="F47" s="122">
        <f t="shared" si="5"/>
        <v>16891</v>
      </c>
      <c r="G47" s="122">
        <f t="shared" si="5"/>
        <v>19302</v>
      </c>
      <c r="H47" s="122">
        <f t="shared" si="5"/>
        <v>1315991</v>
      </c>
      <c r="I47" s="122">
        <f t="shared" si="5"/>
        <v>285079</v>
      </c>
      <c r="J47" s="122">
        <f t="shared" si="5"/>
        <v>462605</v>
      </c>
      <c r="K47" s="122">
        <f t="shared" si="5"/>
        <v>156387</v>
      </c>
      <c r="L47" s="122">
        <f t="shared" si="5"/>
        <v>536950</v>
      </c>
      <c r="M47" s="122">
        <f t="shared" si="5"/>
        <v>21647487</v>
      </c>
      <c r="N47" s="123">
        <f t="shared" si="4"/>
        <v>76.556729286613574</v>
      </c>
      <c r="O47" s="33"/>
    </row>
    <row r="48" spans="1:15" s="14" customFormat="1" ht="18" customHeight="1" x14ac:dyDescent="0.3">
      <c r="A48" s="73" t="s">
        <v>33</v>
      </c>
      <c r="B48" s="58"/>
      <c r="C48" s="72"/>
      <c r="D48" s="72"/>
      <c r="E48" s="72"/>
      <c r="F48" s="72"/>
      <c r="G48" s="72"/>
      <c r="H48" s="85"/>
      <c r="I48" s="85"/>
      <c r="J48" s="85"/>
      <c r="K48" s="85"/>
      <c r="L48" s="85"/>
      <c r="M48" s="85"/>
      <c r="N48" s="124"/>
      <c r="O48" s="59"/>
    </row>
    <row r="49" spans="1:15" s="14" customFormat="1" ht="18" customHeight="1" outlineLevel="1" x14ac:dyDescent="0.3">
      <c r="A49" s="60"/>
      <c r="B49" s="56" t="s">
        <v>34</v>
      </c>
      <c r="C49" s="119">
        <v>2937</v>
      </c>
      <c r="D49" s="118">
        <v>149263</v>
      </c>
      <c r="E49" s="118">
        <v>3106</v>
      </c>
      <c r="F49" s="118">
        <v>16662</v>
      </c>
      <c r="G49" s="118">
        <v>0</v>
      </c>
      <c r="H49" s="118">
        <v>1115</v>
      </c>
      <c r="I49" s="118">
        <v>0</v>
      </c>
      <c r="J49" s="118">
        <v>455</v>
      </c>
      <c r="K49" s="118">
        <v>1089</v>
      </c>
      <c r="L49" s="118">
        <v>0</v>
      </c>
      <c r="M49" s="118">
        <v>172565</v>
      </c>
      <c r="N49" s="125">
        <f t="shared" ref="N49:N57" si="6">M49/C49</f>
        <v>58.755532856656451</v>
      </c>
      <c r="O49" s="61"/>
    </row>
    <row r="50" spans="1:15" s="14" customFormat="1" ht="18" customHeight="1" outlineLevel="1" x14ac:dyDescent="0.3">
      <c r="A50" s="22"/>
      <c r="B50" s="47" t="s">
        <v>35</v>
      </c>
      <c r="C50" s="119">
        <v>6644</v>
      </c>
      <c r="D50" s="118">
        <v>230315</v>
      </c>
      <c r="E50" s="118">
        <v>0</v>
      </c>
      <c r="F50" s="118">
        <v>0</v>
      </c>
      <c r="G50" s="118">
        <v>0</v>
      </c>
      <c r="H50" s="118">
        <v>6975</v>
      </c>
      <c r="I50" s="118">
        <v>0</v>
      </c>
      <c r="J50" s="118">
        <v>67</v>
      </c>
      <c r="K50" s="118">
        <v>2103</v>
      </c>
      <c r="L50" s="118">
        <v>193</v>
      </c>
      <c r="M50" s="118">
        <v>239653</v>
      </c>
      <c r="N50" s="123">
        <f t="shared" si="6"/>
        <v>36.070590006020467</v>
      </c>
      <c r="O50" s="33"/>
    </row>
    <row r="51" spans="1:15" s="14" customFormat="1" ht="18" customHeight="1" outlineLevel="1" x14ac:dyDescent="0.3">
      <c r="A51" s="22"/>
      <c r="B51" s="47" t="s">
        <v>36</v>
      </c>
      <c r="C51" s="119">
        <v>11969</v>
      </c>
      <c r="D51" s="118">
        <v>961223</v>
      </c>
      <c r="E51" s="118">
        <v>3743</v>
      </c>
      <c r="F51" s="118">
        <v>1362</v>
      </c>
      <c r="G51" s="118">
        <v>0</v>
      </c>
      <c r="H51" s="118">
        <v>6899</v>
      </c>
      <c r="I51" s="118">
        <v>0</v>
      </c>
      <c r="J51" s="118">
        <v>1844</v>
      </c>
      <c r="K51" s="118">
        <v>7774</v>
      </c>
      <c r="L51" s="118">
        <v>79135</v>
      </c>
      <c r="M51" s="118">
        <v>1061980</v>
      </c>
      <c r="N51" s="123">
        <f t="shared" si="6"/>
        <v>88.727546160915693</v>
      </c>
      <c r="O51" s="33"/>
    </row>
    <row r="52" spans="1:15" s="14" customFormat="1" ht="18" customHeight="1" outlineLevel="1" x14ac:dyDescent="0.3">
      <c r="A52" s="22"/>
      <c r="B52" s="47" t="s">
        <v>37</v>
      </c>
      <c r="C52" s="119">
        <v>3741</v>
      </c>
      <c r="D52" s="118">
        <v>280086</v>
      </c>
      <c r="E52" s="118">
        <v>2489</v>
      </c>
      <c r="F52" s="118">
        <v>2222</v>
      </c>
      <c r="G52" s="118">
        <v>0</v>
      </c>
      <c r="H52" s="118">
        <v>20164</v>
      </c>
      <c r="I52" s="118">
        <v>0</v>
      </c>
      <c r="J52" s="118">
        <v>2465</v>
      </c>
      <c r="K52" s="118">
        <v>2539</v>
      </c>
      <c r="L52" s="118">
        <v>0</v>
      </c>
      <c r="M52" s="118">
        <v>309965</v>
      </c>
      <c r="N52" s="123">
        <f t="shared" si="6"/>
        <v>82.856188184977285</v>
      </c>
      <c r="O52" s="33"/>
    </row>
    <row r="53" spans="1:15" s="14" customFormat="1" ht="18" customHeight="1" outlineLevel="1" x14ac:dyDescent="0.3">
      <c r="A53" s="22"/>
      <c r="B53" s="47" t="s">
        <v>38</v>
      </c>
      <c r="C53" s="119">
        <v>8382</v>
      </c>
      <c r="D53" s="118">
        <v>165883</v>
      </c>
      <c r="E53" s="118">
        <v>143</v>
      </c>
      <c r="F53" s="118">
        <v>0</v>
      </c>
      <c r="G53" s="118">
        <v>0</v>
      </c>
      <c r="H53" s="118">
        <v>1474</v>
      </c>
      <c r="I53" s="118">
        <v>5000</v>
      </c>
      <c r="J53" s="118">
        <v>111</v>
      </c>
      <c r="K53" s="118">
        <v>4959</v>
      </c>
      <c r="L53" s="118">
        <v>1712</v>
      </c>
      <c r="M53" s="118">
        <v>179282</v>
      </c>
      <c r="N53" s="123">
        <f t="shared" si="6"/>
        <v>21.388928656645191</v>
      </c>
      <c r="O53" s="33"/>
    </row>
    <row r="54" spans="1:15" s="14" customFormat="1" ht="18" customHeight="1" outlineLevel="1" x14ac:dyDescent="0.3">
      <c r="A54" s="22"/>
      <c r="B54" s="47" t="s">
        <v>39</v>
      </c>
      <c r="C54" s="119">
        <v>3884</v>
      </c>
      <c r="D54" s="118">
        <v>67861</v>
      </c>
      <c r="E54" s="118">
        <v>1437</v>
      </c>
      <c r="F54" s="118">
        <v>1200</v>
      </c>
      <c r="G54" s="118">
        <v>0</v>
      </c>
      <c r="H54" s="118">
        <v>2385</v>
      </c>
      <c r="I54" s="118">
        <v>592</v>
      </c>
      <c r="J54" s="118">
        <v>422</v>
      </c>
      <c r="K54" s="118">
        <v>538</v>
      </c>
      <c r="L54" s="118">
        <v>4550</v>
      </c>
      <c r="M54" s="118">
        <v>78985</v>
      </c>
      <c r="N54" s="123">
        <f t="shared" si="6"/>
        <v>20.335993820803296</v>
      </c>
      <c r="O54" s="33"/>
    </row>
    <row r="55" spans="1:15" s="14" customFormat="1" ht="18" customHeight="1" outlineLevel="1" x14ac:dyDescent="0.3">
      <c r="A55" s="22"/>
      <c r="B55" s="47" t="s">
        <v>86</v>
      </c>
      <c r="C55" s="119">
        <v>2304</v>
      </c>
      <c r="D55" s="118">
        <v>99979</v>
      </c>
      <c r="E55" s="118">
        <v>1437</v>
      </c>
      <c r="F55" s="118">
        <v>1200</v>
      </c>
      <c r="G55" s="118">
        <v>0</v>
      </c>
      <c r="H55" s="118">
        <v>72876</v>
      </c>
      <c r="I55" s="118">
        <v>0</v>
      </c>
      <c r="J55" s="118">
        <v>20</v>
      </c>
      <c r="K55" s="118">
        <v>1720</v>
      </c>
      <c r="L55" s="118">
        <v>6746</v>
      </c>
      <c r="M55" s="118">
        <v>183978</v>
      </c>
      <c r="N55" s="123">
        <f t="shared" si="6"/>
        <v>79.8515625</v>
      </c>
      <c r="O55" s="33"/>
    </row>
    <row r="56" spans="1:15" s="14" customFormat="1" ht="18" customHeight="1" outlineLevel="1" x14ac:dyDescent="0.3">
      <c r="A56" s="22"/>
      <c r="B56" s="47" t="s">
        <v>40</v>
      </c>
      <c r="C56" s="119">
        <v>1708</v>
      </c>
      <c r="D56" s="118">
        <v>102129</v>
      </c>
      <c r="E56" s="118">
        <v>383</v>
      </c>
      <c r="F56" s="118">
        <v>3979</v>
      </c>
      <c r="G56" s="118">
        <v>0</v>
      </c>
      <c r="H56" s="118">
        <v>1500</v>
      </c>
      <c r="I56" s="118">
        <v>0</v>
      </c>
      <c r="J56" s="118">
        <v>6472</v>
      </c>
      <c r="K56" s="118">
        <v>1720</v>
      </c>
      <c r="L56" s="118">
        <v>0</v>
      </c>
      <c r="M56" s="118">
        <v>116183</v>
      </c>
      <c r="N56" s="123">
        <f t="shared" si="6"/>
        <v>68.022833723653392</v>
      </c>
      <c r="O56" s="33"/>
    </row>
    <row r="57" spans="1:15" s="14" customFormat="1" ht="18" customHeight="1" x14ac:dyDescent="0.3">
      <c r="A57" s="22"/>
      <c r="B57" s="24" t="s">
        <v>64</v>
      </c>
      <c r="C57" s="121">
        <f>SUM(C49:C56)</f>
        <v>41569</v>
      </c>
      <c r="D57" s="122">
        <f>SUM(D49:D56)</f>
        <v>2056739</v>
      </c>
      <c r="E57" s="122">
        <f>SUM(E49:E56)</f>
        <v>12738</v>
      </c>
      <c r="F57" s="122">
        <f t="shared" ref="F57:M57" si="7">SUM(F49:F56)</f>
        <v>26625</v>
      </c>
      <c r="G57" s="122">
        <f t="shared" si="7"/>
        <v>0</v>
      </c>
      <c r="H57" s="122">
        <f t="shared" si="7"/>
        <v>113388</v>
      </c>
      <c r="I57" s="122">
        <f t="shared" si="7"/>
        <v>5592</v>
      </c>
      <c r="J57" s="122">
        <f t="shared" si="7"/>
        <v>11856</v>
      </c>
      <c r="K57" s="122">
        <f t="shared" si="7"/>
        <v>22442</v>
      </c>
      <c r="L57" s="122">
        <f t="shared" si="7"/>
        <v>92336</v>
      </c>
      <c r="M57" s="122">
        <f t="shared" si="7"/>
        <v>2342591</v>
      </c>
      <c r="N57" s="123">
        <f t="shared" si="6"/>
        <v>56.354278428636725</v>
      </c>
      <c r="O57" s="33"/>
    </row>
    <row r="58" spans="1:15" s="14" customFormat="1" ht="19.5" customHeight="1" x14ac:dyDescent="0.3">
      <c r="A58" s="64" t="s">
        <v>41</v>
      </c>
      <c r="B58" s="58"/>
      <c r="C58" s="72"/>
      <c r="D58" s="72"/>
      <c r="E58" s="72"/>
      <c r="F58" s="72"/>
      <c r="G58" s="72"/>
      <c r="H58" s="85"/>
      <c r="I58" s="85"/>
      <c r="J58" s="85"/>
      <c r="K58" s="85"/>
      <c r="L58" s="85"/>
      <c r="M58" s="85"/>
      <c r="N58" s="85"/>
      <c r="O58" s="59"/>
    </row>
    <row r="59" spans="1:15" s="14" customFormat="1" ht="18" customHeight="1" outlineLevel="1" x14ac:dyDescent="0.3">
      <c r="A59" s="62"/>
      <c r="B59" s="56" t="s">
        <v>42</v>
      </c>
      <c r="C59" s="119">
        <v>18058</v>
      </c>
      <c r="D59" s="118">
        <v>508958</v>
      </c>
      <c r="E59" s="118">
        <v>0</v>
      </c>
      <c r="F59" s="118">
        <v>0</v>
      </c>
      <c r="G59" s="118">
        <v>0</v>
      </c>
      <c r="H59" s="118">
        <v>2653</v>
      </c>
      <c r="I59" s="118">
        <v>0</v>
      </c>
      <c r="J59" s="118">
        <v>5971</v>
      </c>
      <c r="K59" s="118">
        <v>1065</v>
      </c>
      <c r="L59" s="118">
        <v>300</v>
      </c>
      <c r="M59" s="118">
        <v>519482</v>
      </c>
      <c r="N59" s="127">
        <f t="shared" ref="N59:N67" si="8">M59/C59</f>
        <v>28.767416103665965</v>
      </c>
      <c r="O59" s="61"/>
    </row>
    <row r="60" spans="1:15" s="14" customFormat="1" ht="18" customHeight="1" outlineLevel="1" x14ac:dyDescent="0.3">
      <c r="A60" s="22"/>
      <c r="B60" s="47" t="s">
        <v>43</v>
      </c>
      <c r="C60" s="119">
        <v>8976</v>
      </c>
      <c r="D60" s="118">
        <v>45574</v>
      </c>
      <c r="E60" s="118">
        <v>1860</v>
      </c>
      <c r="F60" s="118">
        <v>0</v>
      </c>
      <c r="G60" s="118">
        <v>0</v>
      </c>
      <c r="H60" s="118">
        <v>0</v>
      </c>
      <c r="I60" s="118">
        <v>0</v>
      </c>
      <c r="J60" s="118">
        <v>6384</v>
      </c>
      <c r="K60" s="118">
        <v>5424</v>
      </c>
      <c r="L60" s="118">
        <v>0</v>
      </c>
      <c r="M60" s="118">
        <v>411395</v>
      </c>
      <c r="N60" s="127">
        <f t="shared" si="8"/>
        <v>45.832776292335119</v>
      </c>
      <c r="O60" s="33"/>
    </row>
    <row r="61" spans="1:15" s="14" customFormat="1" ht="18" customHeight="1" outlineLevel="1" x14ac:dyDescent="0.3">
      <c r="A61" s="22"/>
      <c r="B61" s="47" t="s">
        <v>44</v>
      </c>
      <c r="C61" s="119">
        <v>2610</v>
      </c>
      <c r="D61" s="118">
        <v>379392</v>
      </c>
      <c r="E61" s="118">
        <v>1437</v>
      </c>
      <c r="F61" s="118">
        <v>0</v>
      </c>
      <c r="G61" s="118">
        <v>0</v>
      </c>
      <c r="H61" s="118">
        <v>25318</v>
      </c>
      <c r="I61" s="118">
        <v>10695</v>
      </c>
      <c r="J61" s="118">
        <v>0</v>
      </c>
      <c r="K61" s="118">
        <v>2882</v>
      </c>
      <c r="L61" s="118">
        <v>15390</v>
      </c>
      <c r="M61" s="118">
        <v>435921</v>
      </c>
      <c r="N61" s="127">
        <f t="shared" si="8"/>
        <v>167.01954022988505</v>
      </c>
      <c r="O61" s="33"/>
    </row>
    <row r="62" spans="1:15" s="14" customFormat="1" ht="18" customHeight="1" outlineLevel="1" x14ac:dyDescent="0.3">
      <c r="A62" s="22"/>
      <c r="B62" s="47" t="s">
        <v>45</v>
      </c>
      <c r="C62" s="119">
        <v>7221</v>
      </c>
      <c r="D62" s="118">
        <v>342500</v>
      </c>
      <c r="E62" s="118">
        <v>2144</v>
      </c>
      <c r="F62" s="118">
        <v>0</v>
      </c>
      <c r="G62" s="118">
        <v>0</v>
      </c>
      <c r="H62" s="118">
        <v>23000</v>
      </c>
      <c r="I62" s="118">
        <v>122514</v>
      </c>
      <c r="J62" s="118">
        <v>114</v>
      </c>
      <c r="K62" s="118">
        <v>1641</v>
      </c>
      <c r="L62" s="118">
        <v>0</v>
      </c>
      <c r="M62" s="118">
        <v>516913</v>
      </c>
      <c r="N62" s="127">
        <f t="shared" si="8"/>
        <v>71.584683561833543</v>
      </c>
      <c r="O62" s="33"/>
    </row>
    <row r="63" spans="1:15" s="14" customFormat="1" ht="18" customHeight="1" outlineLevel="1" x14ac:dyDescent="0.3">
      <c r="A63" s="22"/>
      <c r="B63" s="47" t="s">
        <v>66</v>
      </c>
      <c r="C63" s="119">
        <v>12900</v>
      </c>
      <c r="D63" s="118">
        <v>623000</v>
      </c>
      <c r="E63" s="118">
        <v>3915</v>
      </c>
      <c r="F63" s="118">
        <v>0</v>
      </c>
      <c r="G63" s="118">
        <v>0</v>
      </c>
      <c r="H63" s="118">
        <v>23790</v>
      </c>
      <c r="I63" s="118">
        <v>0</v>
      </c>
      <c r="J63" s="118">
        <v>12289</v>
      </c>
      <c r="K63" s="118">
        <v>6150</v>
      </c>
      <c r="L63" s="118">
        <v>0</v>
      </c>
      <c r="M63" s="118">
        <v>669144</v>
      </c>
      <c r="N63" s="127">
        <f t="shared" si="8"/>
        <v>51.871627906976741</v>
      </c>
      <c r="O63" s="33"/>
    </row>
    <row r="64" spans="1:15" s="14" customFormat="1" ht="18" customHeight="1" outlineLevel="1" x14ac:dyDescent="0.3">
      <c r="A64" s="22"/>
      <c r="B64" s="47" t="s">
        <v>46</v>
      </c>
      <c r="C64" s="119">
        <v>25805</v>
      </c>
      <c r="D64" s="118">
        <v>2985510</v>
      </c>
      <c r="E64" s="118">
        <v>7663</v>
      </c>
      <c r="F64" s="118">
        <v>0</v>
      </c>
      <c r="G64" s="118">
        <v>0</v>
      </c>
      <c r="H64" s="118">
        <v>2027</v>
      </c>
      <c r="I64" s="118">
        <v>0</v>
      </c>
      <c r="J64" s="118">
        <v>1779</v>
      </c>
      <c r="K64" s="118">
        <v>9525</v>
      </c>
      <c r="L64" s="118">
        <v>441</v>
      </c>
      <c r="M64" s="118">
        <v>3006945</v>
      </c>
      <c r="N64" s="127">
        <f t="shared" si="8"/>
        <v>116.52567331912419</v>
      </c>
      <c r="O64" s="33"/>
    </row>
    <row r="65" spans="1:15" s="14" customFormat="1" ht="18" customHeight="1" outlineLevel="1" x14ac:dyDescent="0.3">
      <c r="A65" s="22"/>
      <c r="B65" s="47" t="s">
        <v>47</v>
      </c>
      <c r="C65" s="119">
        <v>11541</v>
      </c>
      <c r="D65" s="118">
        <v>1066911</v>
      </c>
      <c r="E65" s="118">
        <v>5659</v>
      </c>
      <c r="F65" s="118">
        <v>0</v>
      </c>
      <c r="G65" s="118">
        <v>0</v>
      </c>
      <c r="H65" s="118">
        <v>21510</v>
      </c>
      <c r="I65" s="118">
        <v>0</v>
      </c>
      <c r="J65" s="118">
        <v>21288</v>
      </c>
      <c r="K65" s="118">
        <v>2009</v>
      </c>
      <c r="L65" s="118">
        <v>0</v>
      </c>
      <c r="M65" s="118">
        <v>1117377</v>
      </c>
      <c r="N65" s="127">
        <f t="shared" si="8"/>
        <v>96.818040031193135</v>
      </c>
      <c r="O65" s="33"/>
    </row>
    <row r="66" spans="1:15" s="14" customFormat="1" ht="18" customHeight="1" outlineLevel="1" x14ac:dyDescent="0.3">
      <c r="A66" s="22"/>
      <c r="B66" s="47" t="s">
        <v>48</v>
      </c>
      <c r="C66" s="119">
        <v>11762</v>
      </c>
      <c r="D66" s="118">
        <v>397053</v>
      </c>
      <c r="E66" s="118">
        <v>0</v>
      </c>
      <c r="F66" s="118">
        <v>0</v>
      </c>
      <c r="G66" s="118">
        <v>0</v>
      </c>
      <c r="H66" s="118">
        <v>15557</v>
      </c>
      <c r="I66" s="118">
        <v>1565</v>
      </c>
      <c r="J66" s="118">
        <v>0</v>
      </c>
      <c r="K66" s="118">
        <v>1500</v>
      </c>
      <c r="L66" s="118">
        <v>19250</v>
      </c>
      <c r="M66" s="118">
        <v>434925</v>
      </c>
      <c r="N66" s="127">
        <f t="shared" si="8"/>
        <v>36.977129739840166</v>
      </c>
      <c r="O66" s="33"/>
    </row>
    <row r="67" spans="1:15" s="14" customFormat="1" ht="18" customHeight="1" x14ac:dyDescent="0.3">
      <c r="A67" s="22"/>
      <c r="B67" s="24" t="s">
        <v>64</v>
      </c>
      <c r="C67" s="121">
        <f>SUM(C59:C66)</f>
        <v>98873</v>
      </c>
      <c r="D67" s="128">
        <f>SUM(D59:D66)</f>
        <v>6348898</v>
      </c>
      <c r="E67" s="122">
        <f>SUM(E59:E66)</f>
        <v>22678</v>
      </c>
      <c r="F67" s="122">
        <f t="shared" ref="F67:M67" si="9">SUM(F59:F66)</f>
        <v>0</v>
      </c>
      <c r="G67" s="122">
        <f t="shared" si="9"/>
        <v>0</v>
      </c>
      <c r="H67" s="122">
        <f t="shared" si="9"/>
        <v>113855</v>
      </c>
      <c r="I67" s="122">
        <f t="shared" si="9"/>
        <v>134774</v>
      </c>
      <c r="J67" s="122">
        <f t="shared" si="9"/>
        <v>47825</v>
      </c>
      <c r="K67" s="122">
        <f t="shared" si="9"/>
        <v>30196</v>
      </c>
      <c r="L67" s="122">
        <f>SUM(L59:L66)</f>
        <v>35381</v>
      </c>
      <c r="M67" s="122">
        <f t="shared" si="9"/>
        <v>7112102</v>
      </c>
      <c r="N67" s="127">
        <f t="shared" si="8"/>
        <v>71.931690147967601</v>
      </c>
      <c r="O67" s="33"/>
    </row>
    <row r="68" spans="1:15" ht="2.25" customHeight="1" x14ac:dyDescent="0.2">
      <c r="A68" s="25"/>
      <c r="C68" s="70"/>
      <c r="D68" s="70"/>
      <c r="E68" s="70"/>
      <c r="F68" s="70"/>
      <c r="G68" s="70"/>
      <c r="H68" s="83"/>
      <c r="I68" s="83"/>
      <c r="J68" s="83"/>
      <c r="K68" s="83"/>
      <c r="L68" s="83"/>
      <c r="M68" s="83"/>
      <c r="N68" s="86"/>
      <c r="O68" s="5"/>
    </row>
    <row r="69" spans="1:15" ht="18" customHeight="1" x14ac:dyDescent="0.25">
      <c r="A69" s="25"/>
      <c r="B69" s="31"/>
      <c r="C69" s="70"/>
      <c r="D69" s="70"/>
      <c r="E69" s="70"/>
      <c r="F69" s="70"/>
      <c r="G69" s="70"/>
      <c r="H69" s="83"/>
      <c r="I69" s="83"/>
      <c r="J69" s="83"/>
      <c r="K69" s="83"/>
      <c r="L69" s="83"/>
      <c r="M69" s="83"/>
      <c r="N69" s="86"/>
      <c r="O69" s="5"/>
    </row>
    <row r="70" spans="1:15" ht="3" customHeight="1" x14ac:dyDescent="0.2">
      <c r="A70" s="25"/>
      <c r="C70" s="70"/>
      <c r="D70" s="70"/>
      <c r="E70" s="70"/>
      <c r="F70" s="70"/>
      <c r="G70" s="70"/>
      <c r="H70" s="83"/>
      <c r="I70" s="83"/>
      <c r="J70" s="83"/>
      <c r="K70" s="83"/>
      <c r="L70" s="83"/>
      <c r="M70" s="83"/>
      <c r="N70" s="83"/>
      <c r="O70" s="5"/>
    </row>
    <row r="71" spans="1:15" ht="7.5" customHeight="1" x14ac:dyDescent="0.2">
      <c r="A71" s="25"/>
      <c r="C71" s="70"/>
      <c r="D71" s="70"/>
      <c r="E71" s="70"/>
      <c r="F71" s="70"/>
      <c r="G71" s="70"/>
      <c r="H71" s="83"/>
      <c r="I71" s="83"/>
      <c r="J71" s="83"/>
      <c r="K71" s="83"/>
      <c r="L71" s="83"/>
      <c r="M71" s="83"/>
      <c r="N71" s="83"/>
      <c r="O71" s="5"/>
    </row>
    <row r="72" spans="1:15" ht="12" customHeight="1" x14ac:dyDescent="0.2">
      <c r="A72" s="20"/>
      <c r="B72" s="46"/>
      <c r="C72" s="94" t="s">
        <v>73</v>
      </c>
      <c r="D72" s="94" t="s">
        <v>74</v>
      </c>
      <c r="E72" s="93" t="s">
        <v>89</v>
      </c>
      <c r="F72" s="93"/>
      <c r="G72" s="92" t="s">
        <v>78</v>
      </c>
      <c r="H72" s="99" t="s">
        <v>79</v>
      </c>
      <c r="I72" s="99"/>
      <c r="J72" s="99"/>
      <c r="K72" s="99"/>
      <c r="L72" s="99"/>
      <c r="M72" s="99" t="s">
        <v>83</v>
      </c>
      <c r="N72" s="100"/>
      <c r="O72" s="45"/>
    </row>
    <row r="73" spans="1:15" ht="12" customHeight="1" x14ac:dyDescent="0.2">
      <c r="A73" s="50"/>
      <c r="C73" s="95"/>
      <c r="D73" s="97"/>
      <c r="E73" s="93" t="s">
        <v>82</v>
      </c>
      <c r="F73" s="93"/>
      <c r="G73" s="92"/>
      <c r="H73" s="99" t="s">
        <v>80</v>
      </c>
      <c r="I73" s="99" t="s">
        <v>81</v>
      </c>
      <c r="J73" s="90" t="s">
        <v>84</v>
      </c>
      <c r="K73" s="90" t="s">
        <v>85</v>
      </c>
      <c r="L73" s="90" t="s">
        <v>75</v>
      </c>
      <c r="M73" s="99" t="s">
        <v>71</v>
      </c>
      <c r="N73" s="102" t="s">
        <v>76</v>
      </c>
      <c r="O73" s="45"/>
    </row>
    <row r="74" spans="1:15" s="7" customFormat="1" ht="12" customHeight="1" x14ac:dyDescent="0.2">
      <c r="A74" s="73" t="s">
        <v>49</v>
      </c>
      <c r="B74" s="27"/>
      <c r="C74" s="96"/>
      <c r="D74" s="98"/>
      <c r="E74" s="75" t="s">
        <v>77</v>
      </c>
      <c r="F74" s="75" t="s">
        <v>75</v>
      </c>
      <c r="G74" s="92"/>
      <c r="H74" s="99"/>
      <c r="I74" s="100"/>
      <c r="J74" s="91"/>
      <c r="K74" s="91"/>
      <c r="L74" s="91"/>
      <c r="M74" s="100"/>
      <c r="N74" s="102"/>
      <c r="O74" s="37"/>
    </row>
    <row r="75" spans="1:15" s="2" customFormat="1" ht="22.5" customHeight="1" outlineLevel="1" x14ac:dyDescent="0.2">
      <c r="A75" s="21"/>
      <c r="B75" s="51" t="s">
        <v>50</v>
      </c>
      <c r="C75" s="119">
        <v>9548</v>
      </c>
      <c r="D75" s="118">
        <v>429777</v>
      </c>
      <c r="E75" s="118">
        <v>2835</v>
      </c>
      <c r="F75" s="118">
        <v>500</v>
      </c>
      <c r="G75" s="118">
        <v>0</v>
      </c>
      <c r="H75" s="118">
        <v>68784</v>
      </c>
      <c r="I75" s="118">
        <v>0</v>
      </c>
      <c r="J75" s="118">
        <v>5127</v>
      </c>
      <c r="K75" s="118">
        <v>3504</v>
      </c>
      <c r="L75" s="118">
        <v>966</v>
      </c>
      <c r="M75" s="118">
        <v>511493</v>
      </c>
      <c r="N75" s="127">
        <f t="shared" ref="N75:N92" si="10">M75/C75</f>
        <v>53.570695433598658</v>
      </c>
      <c r="O75" s="38"/>
    </row>
    <row r="76" spans="1:15" ht="18" customHeight="1" outlineLevel="1" x14ac:dyDescent="0.2">
      <c r="A76" s="22"/>
      <c r="B76" s="47" t="s">
        <v>87</v>
      </c>
      <c r="C76" s="119">
        <v>12920</v>
      </c>
      <c r="D76" s="118">
        <v>969035</v>
      </c>
      <c r="E76" s="118">
        <v>3837</v>
      </c>
      <c r="F76" s="118">
        <v>721</v>
      </c>
      <c r="G76" s="118">
        <v>0</v>
      </c>
      <c r="H76" s="118">
        <v>10502</v>
      </c>
      <c r="I76" s="118">
        <v>0</v>
      </c>
      <c r="J76" s="118">
        <v>4126</v>
      </c>
      <c r="K76" s="118">
        <v>4244</v>
      </c>
      <c r="L76" s="118">
        <v>1786</v>
      </c>
      <c r="M76" s="118">
        <v>994251</v>
      </c>
      <c r="N76" s="127">
        <f t="shared" si="10"/>
        <v>76.954411764705881</v>
      </c>
      <c r="O76" s="39"/>
    </row>
    <row r="77" spans="1:15" ht="18" customHeight="1" outlineLevel="1" x14ac:dyDescent="0.2">
      <c r="A77" s="22"/>
      <c r="B77" s="47" t="s">
        <v>69</v>
      </c>
      <c r="C77" s="119">
        <v>2981</v>
      </c>
      <c r="D77" s="118">
        <v>227800</v>
      </c>
      <c r="E77" s="118">
        <v>1437</v>
      </c>
      <c r="F77" s="118">
        <v>0</v>
      </c>
      <c r="G77" s="118">
        <v>0</v>
      </c>
      <c r="H77" s="118">
        <v>5845</v>
      </c>
      <c r="I77" s="118">
        <v>3149</v>
      </c>
      <c r="J77" s="118">
        <v>143</v>
      </c>
      <c r="K77" s="118">
        <v>2036</v>
      </c>
      <c r="L77" s="118">
        <v>1100</v>
      </c>
      <c r="M77" s="118">
        <v>241510</v>
      </c>
      <c r="N77" s="127">
        <f t="shared" si="10"/>
        <v>81.016437437101644</v>
      </c>
      <c r="O77" s="39"/>
    </row>
    <row r="78" spans="1:15" ht="18" customHeight="1" outlineLevel="1" x14ac:dyDescent="0.2">
      <c r="A78" s="22"/>
      <c r="B78" s="47" t="s">
        <v>51</v>
      </c>
      <c r="C78" s="119">
        <v>24069</v>
      </c>
      <c r="D78" s="118">
        <v>1130585</v>
      </c>
      <c r="E78" s="118">
        <v>7147</v>
      </c>
      <c r="F78" s="118">
        <v>2523</v>
      </c>
      <c r="G78" s="118">
        <v>0</v>
      </c>
      <c r="H78" s="118">
        <v>40009</v>
      </c>
      <c r="I78" s="118">
        <v>0</v>
      </c>
      <c r="J78" s="118">
        <v>18475</v>
      </c>
      <c r="K78" s="118">
        <v>5042</v>
      </c>
      <c r="L78" s="118">
        <v>234</v>
      </c>
      <c r="M78" s="118">
        <v>1204015</v>
      </c>
      <c r="N78" s="127">
        <f t="shared" si="10"/>
        <v>50.023474178403752</v>
      </c>
      <c r="O78" s="39"/>
    </row>
    <row r="79" spans="1:15" ht="18" customHeight="1" outlineLevel="1" x14ac:dyDescent="0.2">
      <c r="A79" s="22"/>
      <c r="B79" s="47" t="s">
        <v>52</v>
      </c>
      <c r="C79" s="119">
        <v>13256</v>
      </c>
      <c r="D79" s="118">
        <v>1033741</v>
      </c>
      <c r="E79" s="118">
        <v>5589</v>
      </c>
      <c r="F79" s="118">
        <v>1500</v>
      </c>
      <c r="G79" s="118">
        <v>12861</v>
      </c>
      <c r="H79" s="118">
        <v>2015</v>
      </c>
      <c r="I79" s="118">
        <v>0</v>
      </c>
      <c r="J79" s="118">
        <v>7</v>
      </c>
      <c r="K79" s="118">
        <v>21035</v>
      </c>
      <c r="L79" s="118">
        <v>2232</v>
      </c>
      <c r="M79" s="118">
        <v>1078980</v>
      </c>
      <c r="N79" s="127">
        <f t="shared" si="10"/>
        <v>81.395594447797222</v>
      </c>
      <c r="O79" s="39"/>
    </row>
    <row r="80" spans="1:15" ht="18" customHeight="1" outlineLevel="1" x14ac:dyDescent="0.2">
      <c r="A80" s="22"/>
      <c r="B80" s="47" t="s">
        <v>53</v>
      </c>
      <c r="C80" s="119">
        <v>1650</v>
      </c>
      <c r="D80" s="118">
        <v>152500</v>
      </c>
      <c r="E80" s="118">
        <v>143</v>
      </c>
      <c r="F80" s="118">
        <v>14500</v>
      </c>
      <c r="G80" s="118">
        <v>71614</v>
      </c>
      <c r="H80" s="118">
        <v>10938</v>
      </c>
      <c r="I80" s="118">
        <v>20402</v>
      </c>
      <c r="J80" s="118">
        <v>13</v>
      </c>
      <c r="K80" s="118">
        <v>1100</v>
      </c>
      <c r="L80" s="118">
        <v>1617</v>
      </c>
      <c r="M80" s="118">
        <v>272827</v>
      </c>
      <c r="N80" s="127">
        <f t="shared" si="10"/>
        <v>165.34969696969696</v>
      </c>
      <c r="O80" s="39"/>
    </row>
    <row r="81" spans="1:238" ht="18" customHeight="1" outlineLevel="1" x14ac:dyDescent="0.2">
      <c r="A81" s="22"/>
      <c r="B81" s="47" t="s">
        <v>54</v>
      </c>
      <c r="C81" s="119">
        <v>14407</v>
      </c>
      <c r="D81" s="118">
        <v>656000</v>
      </c>
      <c r="E81" s="118">
        <v>4278</v>
      </c>
      <c r="F81" s="118">
        <v>2200</v>
      </c>
      <c r="G81" s="118">
        <v>0</v>
      </c>
      <c r="H81" s="118">
        <v>78576</v>
      </c>
      <c r="I81" s="118">
        <v>157842</v>
      </c>
      <c r="J81" s="118">
        <v>10382</v>
      </c>
      <c r="K81" s="118">
        <v>22638</v>
      </c>
      <c r="L81" s="118">
        <v>3302</v>
      </c>
      <c r="M81" s="118">
        <v>935218</v>
      </c>
      <c r="N81" s="127">
        <f t="shared" si="10"/>
        <v>64.91413896022766</v>
      </c>
      <c r="O81" s="39"/>
    </row>
    <row r="82" spans="1:238" ht="18" customHeight="1" outlineLevel="1" x14ac:dyDescent="0.2">
      <c r="A82" s="22"/>
      <c r="B82" s="47" t="s">
        <v>88</v>
      </c>
      <c r="C82" s="119">
        <v>4226</v>
      </c>
      <c r="D82" s="118">
        <v>173742</v>
      </c>
      <c r="E82" s="118">
        <v>1437</v>
      </c>
      <c r="F82" s="118">
        <v>1354</v>
      </c>
      <c r="G82" s="118">
        <v>40724</v>
      </c>
      <c r="H82" s="118">
        <v>109969</v>
      </c>
      <c r="I82" s="118">
        <v>1255</v>
      </c>
      <c r="J82" s="118">
        <v>12</v>
      </c>
      <c r="K82" s="118">
        <v>2187</v>
      </c>
      <c r="L82" s="118">
        <v>21105</v>
      </c>
      <c r="M82" s="118">
        <v>351785</v>
      </c>
      <c r="N82" s="127">
        <f t="shared" si="10"/>
        <v>83.243019403691434</v>
      </c>
      <c r="O82" s="39"/>
    </row>
    <row r="83" spans="1:238" ht="18" customHeight="1" outlineLevel="1" x14ac:dyDescent="0.2">
      <c r="A83" s="22"/>
      <c r="B83" s="47" t="s">
        <v>55</v>
      </c>
      <c r="C83" s="119">
        <v>2866</v>
      </c>
      <c r="D83" s="118">
        <v>185500</v>
      </c>
      <c r="E83" s="118">
        <v>1437</v>
      </c>
      <c r="F83" s="118">
        <v>2300</v>
      </c>
      <c r="G83" s="118">
        <v>0</v>
      </c>
      <c r="H83" s="118">
        <v>27182</v>
      </c>
      <c r="I83" s="118">
        <v>878</v>
      </c>
      <c r="J83" s="118">
        <v>3673</v>
      </c>
      <c r="K83" s="118">
        <v>619</v>
      </c>
      <c r="L83" s="118">
        <v>1645</v>
      </c>
      <c r="M83" s="118">
        <v>223234</v>
      </c>
      <c r="N83" s="127">
        <f t="shared" si="10"/>
        <v>77.890439637124913</v>
      </c>
      <c r="O83" s="39"/>
    </row>
    <row r="84" spans="1:238" ht="18" customHeight="1" outlineLevel="1" x14ac:dyDescent="0.2">
      <c r="A84" s="22"/>
      <c r="B84" s="47" t="s">
        <v>56</v>
      </c>
      <c r="C84" s="120">
        <v>275</v>
      </c>
      <c r="D84" s="118">
        <v>55450</v>
      </c>
      <c r="E84" s="118">
        <v>1437</v>
      </c>
      <c r="F84" s="118">
        <v>1200</v>
      </c>
      <c r="G84" s="118">
        <v>0</v>
      </c>
      <c r="H84" s="118">
        <v>11759</v>
      </c>
      <c r="I84" s="118">
        <v>0</v>
      </c>
      <c r="J84" s="118">
        <v>2</v>
      </c>
      <c r="K84" s="118">
        <v>205</v>
      </c>
      <c r="L84" s="118">
        <v>0</v>
      </c>
      <c r="M84" s="118">
        <v>70053</v>
      </c>
      <c r="N84" s="127">
        <f t="shared" si="10"/>
        <v>254.73818181818183</v>
      </c>
      <c r="O84" s="39"/>
    </row>
    <row r="85" spans="1:238" ht="18" customHeight="1" outlineLevel="1" x14ac:dyDescent="0.2">
      <c r="A85" s="22"/>
      <c r="B85" s="47" t="s">
        <v>57</v>
      </c>
      <c r="C85" s="119">
        <v>8222</v>
      </c>
      <c r="D85" s="118">
        <v>478114</v>
      </c>
      <c r="E85" s="118">
        <v>263</v>
      </c>
      <c r="F85" s="118">
        <v>850</v>
      </c>
      <c r="G85" s="118">
        <v>650</v>
      </c>
      <c r="H85" s="118">
        <v>4361</v>
      </c>
      <c r="I85" s="118">
        <v>0</v>
      </c>
      <c r="J85" s="118">
        <v>11878</v>
      </c>
      <c r="K85" s="118">
        <v>1058</v>
      </c>
      <c r="L85" s="118">
        <v>868</v>
      </c>
      <c r="M85" s="118">
        <v>498042</v>
      </c>
      <c r="N85" s="127">
        <f t="shared" si="10"/>
        <v>60.574312819265387</v>
      </c>
      <c r="O85" s="39"/>
    </row>
    <row r="86" spans="1:238" ht="18" customHeight="1" outlineLevel="1" x14ac:dyDescent="0.2">
      <c r="A86" s="22"/>
      <c r="B86" s="47" t="s">
        <v>58</v>
      </c>
      <c r="C86" s="119">
        <v>5782</v>
      </c>
      <c r="D86" s="118">
        <v>340000</v>
      </c>
      <c r="E86" s="118">
        <v>1847</v>
      </c>
      <c r="F86" s="118">
        <v>1018</v>
      </c>
      <c r="G86" s="118">
        <v>25677</v>
      </c>
      <c r="H86" s="118">
        <v>3251</v>
      </c>
      <c r="I86" s="118">
        <v>0</v>
      </c>
      <c r="J86" s="118">
        <v>1169</v>
      </c>
      <c r="K86" s="118">
        <v>4687</v>
      </c>
      <c r="L86" s="118">
        <v>469</v>
      </c>
      <c r="M86" s="118">
        <v>378118</v>
      </c>
      <c r="N86" s="127">
        <f t="shared" si="10"/>
        <v>65.395710826703564</v>
      </c>
      <c r="O86" s="39"/>
    </row>
    <row r="87" spans="1:238" ht="18" customHeight="1" outlineLevel="1" x14ac:dyDescent="0.2">
      <c r="A87" s="22"/>
      <c r="B87" s="47" t="s">
        <v>59</v>
      </c>
      <c r="C87" s="119">
        <v>19038</v>
      </c>
      <c r="D87" s="118">
        <v>630152</v>
      </c>
      <c r="E87" s="118">
        <v>5653</v>
      </c>
      <c r="F87" s="118">
        <v>2220</v>
      </c>
      <c r="G87" s="118">
        <v>0</v>
      </c>
      <c r="H87" s="118">
        <v>10797</v>
      </c>
      <c r="I87" s="118">
        <v>0</v>
      </c>
      <c r="J87" s="118">
        <v>9687</v>
      </c>
      <c r="K87" s="118">
        <v>8961</v>
      </c>
      <c r="L87" s="118">
        <v>0</v>
      </c>
      <c r="M87" s="118">
        <v>667470</v>
      </c>
      <c r="N87" s="127">
        <f t="shared" si="10"/>
        <v>35.059880239520957</v>
      </c>
      <c r="O87" s="39"/>
    </row>
    <row r="88" spans="1:238" ht="18" customHeight="1" outlineLevel="1" x14ac:dyDescent="0.2">
      <c r="A88" s="22"/>
      <c r="B88" s="47" t="s">
        <v>60</v>
      </c>
      <c r="C88" s="119">
        <v>5658</v>
      </c>
      <c r="D88" s="118">
        <v>308522</v>
      </c>
      <c r="E88" s="118">
        <v>168</v>
      </c>
      <c r="F88" s="118">
        <v>0</v>
      </c>
      <c r="G88" s="118">
        <v>0</v>
      </c>
      <c r="H88" s="118">
        <v>25880</v>
      </c>
      <c r="I88" s="118">
        <v>12622</v>
      </c>
      <c r="J88" s="118">
        <v>1334</v>
      </c>
      <c r="K88" s="118">
        <v>6843</v>
      </c>
      <c r="L88" s="118">
        <v>0</v>
      </c>
      <c r="M88" s="118">
        <v>355369</v>
      </c>
      <c r="N88" s="127">
        <f t="shared" si="10"/>
        <v>62.808236125839521</v>
      </c>
      <c r="O88" s="39"/>
    </row>
    <row r="89" spans="1:238" ht="18" customHeight="1" outlineLevel="1" x14ac:dyDescent="0.2">
      <c r="A89" s="22"/>
      <c r="B89" s="47" t="s">
        <v>61</v>
      </c>
      <c r="C89" s="119">
        <v>12660</v>
      </c>
      <c r="D89" s="118">
        <v>361994</v>
      </c>
      <c r="E89" s="118">
        <v>0</v>
      </c>
      <c r="F89" s="118">
        <v>1200</v>
      </c>
      <c r="G89" s="118">
        <v>0</v>
      </c>
      <c r="H89" s="118">
        <v>4457</v>
      </c>
      <c r="I89" s="118">
        <v>412</v>
      </c>
      <c r="J89" s="118">
        <v>249</v>
      </c>
      <c r="K89" s="118">
        <v>5375</v>
      </c>
      <c r="L89" s="118">
        <v>7791</v>
      </c>
      <c r="M89" s="118">
        <v>381478</v>
      </c>
      <c r="N89" s="127">
        <f t="shared" si="10"/>
        <v>30.13254344391785</v>
      </c>
      <c r="O89" s="39"/>
    </row>
    <row r="90" spans="1:238" ht="18" customHeight="1" outlineLevel="1" x14ac:dyDescent="0.2">
      <c r="A90" s="22"/>
      <c r="B90" s="47" t="s">
        <v>62</v>
      </c>
      <c r="C90" s="119">
        <v>3197</v>
      </c>
      <c r="D90" s="118">
        <v>238704</v>
      </c>
      <c r="E90" s="118">
        <v>1580</v>
      </c>
      <c r="F90" s="118">
        <v>1200</v>
      </c>
      <c r="G90" s="118">
        <v>0</v>
      </c>
      <c r="H90" s="118">
        <v>11386</v>
      </c>
      <c r="I90" s="118">
        <v>575</v>
      </c>
      <c r="J90" s="118">
        <v>2591</v>
      </c>
      <c r="K90" s="118">
        <v>3055</v>
      </c>
      <c r="L90" s="118">
        <v>0</v>
      </c>
      <c r="M90" s="118">
        <v>259091</v>
      </c>
      <c r="N90" s="127">
        <f t="shared" si="10"/>
        <v>81.041914294651235</v>
      </c>
      <c r="O90" s="39"/>
    </row>
    <row r="91" spans="1:238" ht="18" customHeight="1" outlineLevel="1" x14ac:dyDescent="0.2">
      <c r="A91" s="22"/>
      <c r="B91" s="47" t="s">
        <v>63</v>
      </c>
      <c r="C91" s="119">
        <v>6287</v>
      </c>
      <c r="D91" s="118">
        <v>615631</v>
      </c>
      <c r="E91" s="118">
        <v>4773</v>
      </c>
      <c r="F91" s="118">
        <v>1502</v>
      </c>
      <c r="G91" s="118">
        <v>0</v>
      </c>
      <c r="H91" s="118">
        <v>84923</v>
      </c>
      <c r="I91" s="118">
        <v>0</v>
      </c>
      <c r="J91" s="118">
        <v>8401</v>
      </c>
      <c r="K91" s="118">
        <v>3968</v>
      </c>
      <c r="L91" s="118">
        <v>0</v>
      </c>
      <c r="M91" s="118">
        <v>719198</v>
      </c>
      <c r="N91" s="127">
        <f t="shared" si="10"/>
        <v>114.39446476857006</v>
      </c>
      <c r="O91" s="39"/>
    </row>
    <row r="92" spans="1:238" ht="18" customHeight="1" x14ac:dyDescent="0.2">
      <c r="A92" s="22"/>
      <c r="B92" s="24" t="s">
        <v>64</v>
      </c>
      <c r="C92" s="129">
        <f>SUM(C75:C91)</f>
        <v>147042</v>
      </c>
      <c r="D92" s="122">
        <f t="shared" ref="D92:M92" si="11">SUM(D75:D91)</f>
        <v>7987247</v>
      </c>
      <c r="E92" s="122">
        <f t="shared" si="11"/>
        <v>43861</v>
      </c>
      <c r="F92" s="122">
        <f t="shared" si="11"/>
        <v>34788</v>
      </c>
      <c r="G92" s="122">
        <f t="shared" si="11"/>
        <v>151526</v>
      </c>
      <c r="H92" s="122">
        <f t="shared" si="11"/>
        <v>510634</v>
      </c>
      <c r="I92" s="122">
        <f t="shared" si="11"/>
        <v>197135</v>
      </c>
      <c r="J92" s="122">
        <f t="shared" si="11"/>
        <v>77269</v>
      </c>
      <c r="K92" s="122">
        <f t="shared" si="11"/>
        <v>96557</v>
      </c>
      <c r="L92" s="122">
        <f t="shared" si="11"/>
        <v>43115</v>
      </c>
      <c r="M92" s="122">
        <f t="shared" si="11"/>
        <v>9142132</v>
      </c>
      <c r="N92" s="127">
        <f t="shared" si="10"/>
        <v>62.173610261013863</v>
      </c>
      <c r="O92" s="43"/>
    </row>
    <row r="93" spans="1:238" ht="19.5" customHeight="1" x14ac:dyDescent="0.25">
      <c r="A93" s="22"/>
      <c r="B93" s="54"/>
      <c r="C93" s="130"/>
      <c r="D93" s="130"/>
      <c r="E93" s="130"/>
      <c r="F93" s="130"/>
      <c r="G93" s="130"/>
      <c r="H93" s="128"/>
      <c r="I93" s="128"/>
      <c r="J93" s="128"/>
      <c r="K93" s="128"/>
      <c r="L93" s="128"/>
      <c r="M93" s="131"/>
      <c r="N93" s="129"/>
      <c r="O93" s="35"/>
    </row>
    <row r="94" spans="1:238" s="11" customFormat="1" ht="24" customHeight="1" x14ac:dyDescent="0.2">
      <c r="A94" s="28"/>
      <c r="B94" s="87" t="s">
        <v>65</v>
      </c>
      <c r="C94" s="132">
        <f>SUM(C16+C47+C57+C67+C92)</f>
        <v>618956</v>
      </c>
      <c r="D94" s="133"/>
      <c r="E94" s="133">
        <f t="shared" ref="E94:M94" si="12">SUM(E16+E47+E57+E67+E92)</f>
        <v>172542</v>
      </c>
      <c r="F94" s="133">
        <f t="shared" si="12"/>
        <v>84559</v>
      </c>
      <c r="G94" s="133">
        <f t="shared" si="12"/>
        <v>192177</v>
      </c>
      <c r="H94" s="133">
        <f t="shared" si="12"/>
        <v>3017688</v>
      </c>
      <c r="I94" s="133">
        <f t="shared" si="12"/>
        <v>1041653</v>
      </c>
      <c r="J94" s="133">
        <f t="shared" si="12"/>
        <v>663285</v>
      </c>
      <c r="K94" s="133">
        <f t="shared" si="12"/>
        <v>322944</v>
      </c>
      <c r="L94" s="133">
        <f t="shared" si="12"/>
        <v>762413</v>
      </c>
      <c r="M94" s="133">
        <f t="shared" si="12"/>
        <v>43594935</v>
      </c>
      <c r="N94" s="134">
        <f>M94/C94</f>
        <v>70.433011393378521</v>
      </c>
      <c r="O94" s="44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  <c r="GW94" s="12"/>
      <c r="GX94" s="12"/>
      <c r="GY94" s="12"/>
      <c r="GZ94" s="12"/>
      <c r="HA94" s="12"/>
      <c r="HB94" s="12"/>
      <c r="HC94" s="12"/>
      <c r="HD94" s="12"/>
      <c r="HE94" s="12"/>
      <c r="HF94" s="12"/>
      <c r="HG94" s="12"/>
      <c r="HH94" s="12"/>
      <c r="HI94" s="12"/>
      <c r="HJ94" s="12"/>
      <c r="HK94" s="12"/>
      <c r="HL94" s="12"/>
      <c r="HM94" s="12"/>
      <c r="HN94" s="12"/>
      <c r="HO94" s="12"/>
      <c r="HP94" s="12"/>
      <c r="HQ94" s="12"/>
      <c r="HR94" s="12"/>
      <c r="HS94" s="12"/>
      <c r="HT94" s="12"/>
      <c r="HU94" s="12"/>
      <c r="HV94" s="12"/>
      <c r="HW94" s="12"/>
      <c r="HX94" s="12"/>
      <c r="HY94" s="12"/>
      <c r="HZ94" s="12"/>
      <c r="IA94" s="12"/>
      <c r="IB94" s="12"/>
      <c r="IC94" s="12"/>
      <c r="ID94" s="12"/>
    </row>
    <row r="95" spans="1:238" x14ac:dyDescent="0.2">
      <c r="A95" s="26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5"/>
    </row>
    <row r="96" spans="1:238" x14ac:dyDescent="0.2">
      <c r="A96" s="26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5"/>
    </row>
    <row r="97" spans="1:15" x14ac:dyDescent="0.2">
      <c r="A97" s="26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5"/>
    </row>
    <row r="98" spans="1:15" x14ac:dyDescent="0.2">
      <c r="A98" s="26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5"/>
    </row>
    <row r="99" spans="1:15" x14ac:dyDescent="0.2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5"/>
    </row>
    <row r="100" spans="1:15" x14ac:dyDescent="0.2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5"/>
    </row>
    <row r="101" spans="1:15" x14ac:dyDescent="0.2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5"/>
    </row>
    <row r="102" spans="1:15" x14ac:dyDescent="0.2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5"/>
    </row>
    <row r="103" spans="1:15" x14ac:dyDescent="0.2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5"/>
    </row>
    <row r="104" spans="1:15" x14ac:dyDescent="0.2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5"/>
    </row>
    <row r="105" spans="1:15" x14ac:dyDescent="0.2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5"/>
    </row>
    <row r="106" spans="1:15" x14ac:dyDescent="0.2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5"/>
    </row>
    <row r="107" spans="1:15" x14ac:dyDescent="0.2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5"/>
    </row>
    <row r="108" spans="1:15" x14ac:dyDescent="0.2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5"/>
    </row>
    <row r="109" spans="1:15" x14ac:dyDescent="0.2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5"/>
    </row>
    <row r="110" spans="1:15" x14ac:dyDescent="0.2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5"/>
    </row>
    <row r="111" spans="1:15" x14ac:dyDescent="0.2"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5"/>
    </row>
    <row r="112" spans="1:15" x14ac:dyDescent="0.2"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5"/>
    </row>
    <row r="113" spans="3:15" x14ac:dyDescent="0.2"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5"/>
    </row>
    <row r="114" spans="3:15" x14ac:dyDescent="0.2"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5"/>
    </row>
    <row r="115" spans="3:15" x14ac:dyDescent="0.2"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5"/>
    </row>
    <row r="116" spans="3:15" x14ac:dyDescent="0.2"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5"/>
    </row>
    <row r="117" spans="3:15" x14ac:dyDescent="0.2"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5"/>
    </row>
    <row r="118" spans="3:15" x14ac:dyDescent="0.2"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5"/>
    </row>
    <row r="119" spans="3:15" x14ac:dyDescent="0.2"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5"/>
    </row>
    <row r="120" spans="3:15" x14ac:dyDescent="0.2"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5"/>
    </row>
    <row r="121" spans="3:15" x14ac:dyDescent="0.2"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5"/>
    </row>
    <row r="122" spans="3:15" x14ac:dyDescent="0.2"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5"/>
    </row>
    <row r="123" spans="3:15" x14ac:dyDescent="0.2"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5"/>
    </row>
    <row r="124" spans="3:15" x14ac:dyDescent="0.2"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5"/>
    </row>
    <row r="125" spans="3:15" x14ac:dyDescent="0.2"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5"/>
    </row>
    <row r="126" spans="3:15" x14ac:dyDescent="0.2"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5"/>
    </row>
    <row r="127" spans="3:15" x14ac:dyDescent="0.2"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5"/>
    </row>
    <row r="128" spans="3:15" x14ac:dyDescent="0.2"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5"/>
    </row>
    <row r="129" spans="3:15" x14ac:dyDescent="0.2"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5"/>
    </row>
    <row r="130" spans="3:15" x14ac:dyDescent="0.2"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5"/>
    </row>
    <row r="131" spans="3:15" x14ac:dyDescent="0.2"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5"/>
    </row>
    <row r="132" spans="3:15" x14ac:dyDescent="0.2"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5"/>
    </row>
    <row r="133" spans="3:15" x14ac:dyDescent="0.2"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5"/>
    </row>
    <row r="134" spans="3:15" x14ac:dyDescent="0.2"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5"/>
    </row>
    <row r="135" spans="3:15" x14ac:dyDescent="0.2"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5"/>
    </row>
    <row r="136" spans="3:15" x14ac:dyDescent="0.2"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5"/>
    </row>
    <row r="137" spans="3:15" x14ac:dyDescent="0.2"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5"/>
    </row>
    <row r="138" spans="3:15" x14ac:dyDescent="0.2"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5"/>
    </row>
    <row r="139" spans="3:15" x14ac:dyDescent="0.2"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5"/>
    </row>
    <row r="140" spans="3:15" x14ac:dyDescent="0.2"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5"/>
    </row>
    <row r="141" spans="3:15" x14ac:dyDescent="0.2"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5"/>
    </row>
    <row r="142" spans="3:15" x14ac:dyDescent="0.2"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5"/>
    </row>
    <row r="143" spans="3:15" x14ac:dyDescent="0.2"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5"/>
    </row>
    <row r="144" spans="3:15" x14ac:dyDescent="0.2"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5"/>
    </row>
    <row r="145" spans="3:15" x14ac:dyDescent="0.2"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5"/>
    </row>
    <row r="146" spans="3:15" x14ac:dyDescent="0.2"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5"/>
    </row>
    <row r="147" spans="3:15" x14ac:dyDescent="0.2"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5"/>
    </row>
    <row r="148" spans="3:15" x14ac:dyDescent="0.2"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5"/>
    </row>
    <row r="149" spans="3:15" x14ac:dyDescent="0.2">
      <c r="C149" s="6"/>
    </row>
    <row r="150" spans="3:15" x14ac:dyDescent="0.2">
      <c r="C150" s="6"/>
    </row>
    <row r="151" spans="3:15" x14ac:dyDescent="0.2">
      <c r="C151" s="6"/>
    </row>
    <row r="152" spans="3:15" x14ac:dyDescent="0.2">
      <c r="C152" s="6"/>
    </row>
    <row r="153" spans="3:15" x14ac:dyDescent="0.2">
      <c r="C153" s="6"/>
    </row>
    <row r="154" spans="3:15" x14ac:dyDescent="0.2">
      <c r="C154" s="6"/>
    </row>
    <row r="155" spans="3:15" x14ac:dyDescent="0.2">
      <c r="C155" s="6"/>
    </row>
    <row r="156" spans="3:15" x14ac:dyDescent="0.2">
      <c r="C156" s="6"/>
    </row>
    <row r="157" spans="3:15" x14ac:dyDescent="0.2">
      <c r="C157" s="6"/>
    </row>
    <row r="158" spans="3:15" x14ac:dyDescent="0.2">
      <c r="C158" s="6"/>
    </row>
    <row r="159" spans="3:15" x14ac:dyDescent="0.2">
      <c r="C159" s="6"/>
    </row>
    <row r="160" spans="3:15" x14ac:dyDescent="0.2">
      <c r="C160" s="6"/>
    </row>
    <row r="161" spans="3:3" x14ac:dyDescent="0.2">
      <c r="C161" s="6"/>
    </row>
    <row r="162" spans="3:3" x14ac:dyDescent="0.2">
      <c r="C162" s="6"/>
    </row>
    <row r="163" spans="3:3" x14ac:dyDescent="0.2">
      <c r="C163" s="6"/>
    </row>
    <row r="164" spans="3:3" x14ac:dyDescent="0.2">
      <c r="C164" s="6"/>
    </row>
    <row r="165" spans="3:3" x14ac:dyDescent="0.2">
      <c r="C165" s="6"/>
    </row>
    <row r="166" spans="3:3" x14ac:dyDescent="0.2">
      <c r="C166" s="6"/>
    </row>
    <row r="167" spans="3:3" x14ac:dyDescent="0.2">
      <c r="C167" s="6"/>
    </row>
    <row r="168" spans="3:3" x14ac:dyDescent="0.2">
      <c r="C168" s="6"/>
    </row>
    <row r="169" spans="3:3" x14ac:dyDescent="0.2">
      <c r="C169" s="6"/>
    </row>
    <row r="170" spans="3:3" x14ac:dyDescent="0.2">
      <c r="C170" s="6"/>
    </row>
    <row r="171" spans="3:3" x14ac:dyDescent="0.2">
      <c r="C171" s="6"/>
    </row>
    <row r="172" spans="3:3" x14ac:dyDescent="0.2">
      <c r="C172" s="6"/>
    </row>
    <row r="173" spans="3:3" x14ac:dyDescent="0.2">
      <c r="C173" s="6"/>
    </row>
    <row r="174" spans="3:3" x14ac:dyDescent="0.2">
      <c r="C174" s="6"/>
    </row>
    <row r="175" spans="3:3" x14ac:dyDescent="0.2">
      <c r="C175" s="6"/>
    </row>
    <row r="176" spans="3:3" x14ac:dyDescent="0.2">
      <c r="C176" s="6"/>
    </row>
    <row r="177" spans="3:3" x14ac:dyDescent="0.2">
      <c r="C177" s="6"/>
    </row>
    <row r="178" spans="3:3" x14ac:dyDescent="0.2">
      <c r="C178" s="6"/>
    </row>
    <row r="179" spans="3:3" x14ac:dyDescent="0.2">
      <c r="C179" s="6"/>
    </row>
    <row r="180" spans="3:3" x14ac:dyDescent="0.2">
      <c r="C180" s="6"/>
    </row>
    <row r="181" spans="3:3" x14ac:dyDescent="0.2">
      <c r="C181" s="6"/>
    </row>
    <row r="182" spans="3:3" x14ac:dyDescent="0.2">
      <c r="C182" s="6"/>
    </row>
    <row r="183" spans="3:3" x14ac:dyDescent="0.2">
      <c r="C183" s="6"/>
    </row>
    <row r="184" spans="3:3" x14ac:dyDescent="0.2">
      <c r="C184" s="6"/>
    </row>
    <row r="185" spans="3:3" x14ac:dyDescent="0.2">
      <c r="C185" s="6"/>
    </row>
    <row r="186" spans="3:3" x14ac:dyDescent="0.2">
      <c r="C186" s="6"/>
    </row>
    <row r="187" spans="3:3" x14ac:dyDescent="0.2">
      <c r="C187" s="6"/>
    </row>
    <row r="188" spans="3:3" x14ac:dyDescent="0.2">
      <c r="C188" s="6"/>
    </row>
    <row r="189" spans="3:3" x14ac:dyDescent="0.2">
      <c r="C189" s="6"/>
    </row>
    <row r="190" spans="3:3" x14ac:dyDescent="0.2">
      <c r="C190" s="6"/>
    </row>
    <row r="191" spans="3:3" x14ac:dyDescent="0.2">
      <c r="C191" s="6"/>
    </row>
    <row r="192" spans="3:3" x14ac:dyDescent="0.2">
      <c r="C192" s="6"/>
    </row>
    <row r="193" spans="3:3" x14ac:dyDescent="0.2">
      <c r="C193" s="6"/>
    </row>
    <row r="194" spans="3:3" x14ac:dyDescent="0.2">
      <c r="C194" s="6"/>
    </row>
    <row r="195" spans="3:3" x14ac:dyDescent="0.2">
      <c r="C195" s="6"/>
    </row>
    <row r="196" spans="3:3" x14ac:dyDescent="0.2">
      <c r="C196" s="6"/>
    </row>
    <row r="197" spans="3:3" x14ac:dyDescent="0.2">
      <c r="C197" s="6"/>
    </row>
    <row r="198" spans="3:3" x14ac:dyDescent="0.2">
      <c r="C198" s="6"/>
    </row>
    <row r="199" spans="3:3" x14ac:dyDescent="0.2">
      <c r="C199" s="6"/>
    </row>
    <row r="200" spans="3:3" x14ac:dyDescent="0.2">
      <c r="C200" s="6"/>
    </row>
    <row r="201" spans="3:3" x14ac:dyDescent="0.2">
      <c r="C201" s="6"/>
    </row>
    <row r="202" spans="3:3" x14ac:dyDescent="0.2">
      <c r="C202" s="6"/>
    </row>
    <row r="203" spans="3:3" x14ac:dyDescent="0.2">
      <c r="C203" s="6"/>
    </row>
    <row r="204" spans="3:3" x14ac:dyDescent="0.2">
      <c r="C204" s="6"/>
    </row>
    <row r="205" spans="3:3" x14ac:dyDescent="0.2">
      <c r="C205" s="6"/>
    </row>
    <row r="206" spans="3:3" x14ac:dyDescent="0.2">
      <c r="C206" s="6"/>
    </row>
    <row r="207" spans="3:3" x14ac:dyDescent="0.2">
      <c r="C207" s="6"/>
    </row>
    <row r="208" spans="3:3" x14ac:dyDescent="0.2">
      <c r="C208" s="6"/>
    </row>
    <row r="209" spans="3:3" x14ac:dyDescent="0.2">
      <c r="C209" s="6"/>
    </row>
    <row r="210" spans="3:3" x14ac:dyDescent="0.2">
      <c r="C210" s="6"/>
    </row>
    <row r="211" spans="3:3" x14ac:dyDescent="0.2">
      <c r="C211" s="6"/>
    </row>
    <row r="212" spans="3:3" x14ac:dyDescent="0.2">
      <c r="C212" s="6"/>
    </row>
    <row r="213" spans="3:3" x14ac:dyDescent="0.2">
      <c r="C213" s="6"/>
    </row>
    <row r="214" spans="3:3" x14ac:dyDescent="0.2">
      <c r="C214" s="6"/>
    </row>
    <row r="215" spans="3:3" x14ac:dyDescent="0.2">
      <c r="C215" s="6"/>
    </row>
    <row r="216" spans="3:3" x14ac:dyDescent="0.2">
      <c r="C216" s="6"/>
    </row>
    <row r="217" spans="3:3" x14ac:dyDescent="0.2">
      <c r="C217" s="6"/>
    </row>
    <row r="218" spans="3:3" x14ac:dyDescent="0.2">
      <c r="C218" s="6"/>
    </row>
    <row r="219" spans="3:3" x14ac:dyDescent="0.2">
      <c r="C219" s="6"/>
    </row>
    <row r="220" spans="3:3" x14ac:dyDescent="0.2">
      <c r="C220" s="6"/>
    </row>
    <row r="221" spans="3:3" x14ac:dyDescent="0.2">
      <c r="C221" s="6"/>
    </row>
    <row r="222" spans="3:3" x14ac:dyDescent="0.2">
      <c r="C222" s="6"/>
    </row>
    <row r="223" spans="3:3" x14ac:dyDescent="0.2">
      <c r="C223" s="6"/>
    </row>
    <row r="224" spans="3:3" x14ac:dyDescent="0.2">
      <c r="C224" s="6"/>
    </row>
    <row r="225" spans="3:3" x14ac:dyDescent="0.2">
      <c r="C225" s="6"/>
    </row>
    <row r="226" spans="3:3" x14ac:dyDescent="0.2">
      <c r="C226" s="6"/>
    </row>
    <row r="227" spans="3:3" x14ac:dyDescent="0.2">
      <c r="C227" s="6"/>
    </row>
    <row r="228" spans="3:3" x14ac:dyDescent="0.2">
      <c r="C228" s="6"/>
    </row>
    <row r="229" spans="3:3" x14ac:dyDescent="0.2">
      <c r="C229" s="6"/>
    </row>
    <row r="230" spans="3:3" x14ac:dyDescent="0.2">
      <c r="C230" s="6"/>
    </row>
    <row r="231" spans="3:3" x14ac:dyDescent="0.2">
      <c r="C231" s="6"/>
    </row>
    <row r="232" spans="3:3" x14ac:dyDescent="0.2">
      <c r="C232" s="6"/>
    </row>
    <row r="233" spans="3:3" x14ac:dyDescent="0.2">
      <c r="C233" s="6"/>
    </row>
    <row r="234" spans="3:3" x14ac:dyDescent="0.2">
      <c r="C234" s="6"/>
    </row>
    <row r="235" spans="3:3" x14ac:dyDescent="0.2">
      <c r="C235" s="6"/>
    </row>
    <row r="236" spans="3:3" x14ac:dyDescent="0.2">
      <c r="C236" s="6"/>
    </row>
    <row r="237" spans="3:3" x14ac:dyDescent="0.2">
      <c r="C237" s="6"/>
    </row>
    <row r="238" spans="3:3" x14ac:dyDescent="0.2">
      <c r="C238" s="6"/>
    </row>
    <row r="239" spans="3:3" x14ac:dyDescent="0.2">
      <c r="C239" s="6"/>
    </row>
    <row r="240" spans="3:3" x14ac:dyDescent="0.2">
      <c r="C240" s="6"/>
    </row>
    <row r="241" spans="3:3" x14ac:dyDescent="0.2">
      <c r="C241" s="6"/>
    </row>
    <row r="242" spans="3:3" x14ac:dyDescent="0.2">
      <c r="C242" s="6"/>
    </row>
    <row r="243" spans="3:3" x14ac:dyDescent="0.2">
      <c r="C243" s="6"/>
    </row>
    <row r="244" spans="3:3" x14ac:dyDescent="0.2">
      <c r="C244" s="6"/>
    </row>
    <row r="245" spans="3:3" x14ac:dyDescent="0.2">
      <c r="C245" s="6"/>
    </row>
    <row r="246" spans="3:3" x14ac:dyDescent="0.2">
      <c r="C246" s="6"/>
    </row>
    <row r="247" spans="3:3" x14ac:dyDescent="0.2">
      <c r="C247" s="6"/>
    </row>
    <row r="248" spans="3:3" x14ac:dyDescent="0.2">
      <c r="C248" s="6"/>
    </row>
    <row r="249" spans="3:3" x14ac:dyDescent="0.2">
      <c r="C249" s="6"/>
    </row>
    <row r="250" spans="3:3" x14ac:dyDescent="0.2">
      <c r="C250" s="6"/>
    </row>
    <row r="251" spans="3:3" x14ac:dyDescent="0.2">
      <c r="C251" s="6"/>
    </row>
    <row r="252" spans="3:3" x14ac:dyDescent="0.2">
      <c r="C252" s="6"/>
    </row>
    <row r="253" spans="3:3" x14ac:dyDescent="0.2">
      <c r="C253" s="6"/>
    </row>
    <row r="254" spans="3:3" x14ac:dyDescent="0.2">
      <c r="C254" s="6"/>
    </row>
    <row r="255" spans="3:3" x14ac:dyDescent="0.2">
      <c r="C255" s="6"/>
    </row>
    <row r="256" spans="3:3" x14ac:dyDescent="0.2">
      <c r="C256" s="6"/>
    </row>
    <row r="257" spans="3:3" x14ac:dyDescent="0.2">
      <c r="C257" s="6"/>
    </row>
    <row r="258" spans="3:3" x14ac:dyDescent="0.2">
      <c r="C258" s="6"/>
    </row>
    <row r="259" spans="3:3" x14ac:dyDescent="0.2">
      <c r="C259" s="6"/>
    </row>
    <row r="260" spans="3:3" x14ac:dyDescent="0.2">
      <c r="C260" s="6"/>
    </row>
    <row r="261" spans="3:3" x14ac:dyDescent="0.2">
      <c r="C261" s="6"/>
    </row>
    <row r="262" spans="3:3" x14ac:dyDescent="0.2">
      <c r="C262" s="6"/>
    </row>
    <row r="263" spans="3:3" x14ac:dyDescent="0.2">
      <c r="C263" s="6"/>
    </row>
    <row r="264" spans="3:3" x14ac:dyDescent="0.2">
      <c r="C264" s="6"/>
    </row>
    <row r="265" spans="3:3" x14ac:dyDescent="0.2">
      <c r="C265" s="6"/>
    </row>
    <row r="266" spans="3:3" x14ac:dyDescent="0.2">
      <c r="C266" s="6"/>
    </row>
    <row r="267" spans="3:3" x14ac:dyDescent="0.2">
      <c r="C267" s="6"/>
    </row>
    <row r="268" spans="3:3" x14ac:dyDescent="0.2">
      <c r="C268" s="6"/>
    </row>
    <row r="269" spans="3:3" x14ac:dyDescent="0.2">
      <c r="C269" s="6"/>
    </row>
    <row r="270" spans="3:3" x14ac:dyDescent="0.2">
      <c r="C270" s="6"/>
    </row>
    <row r="271" spans="3:3" x14ac:dyDescent="0.2">
      <c r="C271" s="6"/>
    </row>
    <row r="272" spans="3:3" x14ac:dyDescent="0.2">
      <c r="C272" s="6"/>
    </row>
    <row r="273" spans="3:3" x14ac:dyDescent="0.2">
      <c r="C273" s="6"/>
    </row>
    <row r="274" spans="3:3" x14ac:dyDescent="0.2">
      <c r="C274" s="6"/>
    </row>
    <row r="275" spans="3:3" x14ac:dyDescent="0.2">
      <c r="C275" s="6"/>
    </row>
    <row r="276" spans="3:3" x14ac:dyDescent="0.2">
      <c r="C276" s="6"/>
    </row>
    <row r="277" spans="3:3" x14ac:dyDescent="0.2">
      <c r="C277" s="6"/>
    </row>
    <row r="278" spans="3:3" x14ac:dyDescent="0.2">
      <c r="C278" s="6"/>
    </row>
    <row r="279" spans="3:3" x14ac:dyDescent="0.2">
      <c r="C279" s="6"/>
    </row>
    <row r="280" spans="3:3" x14ac:dyDescent="0.2">
      <c r="C280" s="6"/>
    </row>
    <row r="281" spans="3:3" x14ac:dyDescent="0.2">
      <c r="C281" s="6"/>
    </row>
    <row r="282" spans="3:3" x14ac:dyDescent="0.2">
      <c r="C282" s="6"/>
    </row>
    <row r="283" spans="3:3" x14ac:dyDescent="0.2">
      <c r="C283" s="6"/>
    </row>
    <row r="284" spans="3:3" x14ac:dyDescent="0.2">
      <c r="C284" s="6"/>
    </row>
    <row r="285" spans="3:3" x14ac:dyDescent="0.2">
      <c r="C285" s="6"/>
    </row>
    <row r="286" spans="3:3" x14ac:dyDescent="0.2">
      <c r="C286" s="6"/>
    </row>
    <row r="287" spans="3:3" x14ac:dyDescent="0.2">
      <c r="C287" s="6"/>
    </row>
    <row r="288" spans="3:3" x14ac:dyDescent="0.2">
      <c r="C288" s="6"/>
    </row>
    <row r="289" spans="3:3" x14ac:dyDescent="0.2">
      <c r="C289" s="6"/>
    </row>
    <row r="290" spans="3:3" x14ac:dyDescent="0.2">
      <c r="C290" s="6"/>
    </row>
    <row r="291" spans="3:3" x14ac:dyDescent="0.2">
      <c r="C291" s="6"/>
    </row>
    <row r="292" spans="3:3" x14ac:dyDescent="0.2">
      <c r="C292" s="6"/>
    </row>
    <row r="293" spans="3:3" x14ac:dyDescent="0.2">
      <c r="C293" s="6"/>
    </row>
    <row r="294" spans="3:3" x14ac:dyDescent="0.2">
      <c r="C294" s="6"/>
    </row>
    <row r="295" spans="3:3" x14ac:dyDescent="0.2">
      <c r="C295" s="6"/>
    </row>
    <row r="296" spans="3:3" x14ac:dyDescent="0.2">
      <c r="C296" s="6"/>
    </row>
    <row r="297" spans="3:3" x14ac:dyDescent="0.2">
      <c r="C297" s="6"/>
    </row>
    <row r="298" spans="3:3" x14ac:dyDescent="0.2">
      <c r="C298" s="6"/>
    </row>
    <row r="299" spans="3:3" x14ac:dyDescent="0.2">
      <c r="C299" s="6"/>
    </row>
    <row r="300" spans="3:3" x14ac:dyDescent="0.2">
      <c r="C300" s="6"/>
    </row>
    <row r="301" spans="3:3" x14ac:dyDescent="0.2">
      <c r="C301" s="6"/>
    </row>
    <row r="302" spans="3:3" x14ac:dyDescent="0.2">
      <c r="C302" s="6"/>
    </row>
    <row r="303" spans="3:3" x14ac:dyDescent="0.2">
      <c r="C303" s="6"/>
    </row>
    <row r="304" spans="3:3" x14ac:dyDescent="0.2">
      <c r="C304" s="6"/>
    </row>
    <row r="305" spans="3:3" x14ac:dyDescent="0.2">
      <c r="C305" s="6"/>
    </row>
    <row r="306" spans="3:3" x14ac:dyDescent="0.2">
      <c r="C306" s="6"/>
    </row>
    <row r="307" spans="3:3" x14ac:dyDescent="0.2">
      <c r="C307" s="6"/>
    </row>
    <row r="308" spans="3:3" x14ac:dyDescent="0.2">
      <c r="C308" s="6"/>
    </row>
    <row r="309" spans="3:3" x14ac:dyDescent="0.2">
      <c r="C309" s="6"/>
    </row>
    <row r="310" spans="3:3" x14ac:dyDescent="0.2">
      <c r="C310" s="6"/>
    </row>
    <row r="311" spans="3:3" x14ac:dyDescent="0.2">
      <c r="C311" s="6"/>
    </row>
    <row r="312" spans="3:3" x14ac:dyDescent="0.2">
      <c r="C312" s="6"/>
    </row>
    <row r="313" spans="3:3" x14ac:dyDescent="0.2">
      <c r="C313" s="6"/>
    </row>
    <row r="314" spans="3:3" x14ac:dyDescent="0.2">
      <c r="C314" s="6"/>
    </row>
    <row r="315" spans="3:3" x14ac:dyDescent="0.2">
      <c r="C315" s="6"/>
    </row>
    <row r="316" spans="3:3" x14ac:dyDescent="0.2">
      <c r="C316" s="6"/>
    </row>
    <row r="317" spans="3:3" x14ac:dyDescent="0.2">
      <c r="C317" s="6"/>
    </row>
    <row r="318" spans="3:3" x14ac:dyDescent="0.2">
      <c r="C318" s="6"/>
    </row>
    <row r="319" spans="3:3" x14ac:dyDescent="0.2">
      <c r="C319" s="6"/>
    </row>
    <row r="320" spans="3:3" x14ac:dyDescent="0.2">
      <c r="C320" s="6"/>
    </row>
    <row r="321" spans="3:3" x14ac:dyDescent="0.2">
      <c r="C321" s="6"/>
    </row>
    <row r="322" spans="3:3" x14ac:dyDescent="0.2">
      <c r="C322" s="6"/>
    </row>
    <row r="323" spans="3:3" x14ac:dyDescent="0.2">
      <c r="C323" s="6"/>
    </row>
    <row r="324" spans="3:3" x14ac:dyDescent="0.2">
      <c r="C324" s="6"/>
    </row>
    <row r="325" spans="3:3" x14ac:dyDescent="0.2">
      <c r="C325" s="6"/>
    </row>
    <row r="326" spans="3:3" x14ac:dyDescent="0.2">
      <c r="C326" s="6"/>
    </row>
    <row r="327" spans="3:3" x14ac:dyDescent="0.2">
      <c r="C327" s="6"/>
    </row>
    <row r="328" spans="3:3" x14ac:dyDescent="0.2">
      <c r="C328" s="6"/>
    </row>
    <row r="329" spans="3:3" x14ac:dyDescent="0.2">
      <c r="C329" s="6"/>
    </row>
    <row r="330" spans="3:3" x14ac:dyDescent="0.2">
      <c r="C330" s="6"/>
    </row>
    <row r="331" spans="3:3" x14ac:dyDescent="0.2">
      <c r="C331" s="6"/>
    </row>
    <row r="332" spans="3:3" x14ac:dyDescent="0.2">
      <c r="C332" s="6"/>
    </row>
    <row r="333" spans="3:3" x14ac:dyDescent="0.2">
      <c r="C333" s="6"/>
    </row>
    <row r="334" spans="3:3" x14ac:dyDescent="0.2">
      <c r="C334" s="6"/>
    </row>
    <row r="335" spans="3:3" x14ac:dyDescent="0.2">
      <c r="C335" s="6"/>
    </row>
    <row r="336" spans="3:3" x14ac:dyDescent="0.2">
      <c r="C336" s="6"/>
    </row>
    <row r="337" spans="3:3" x14ac:dyDescent="0.2">
      <c r="C337" s="6"/>
    </row>
    <row r="338" spans="3:3" x14ac:dyDescent="0.2">
      <c r="C338" s="6"/>
    </row>
    <row r="339" spans="3:3" x14ac:dyDescent="0.2">
      <c r="C339" s="6"/>
    </row>
    <row r="340" spans="3:3" x14ac:dyDescent="0.2">
      <c r="C340" s="6"/>
    </row>
    <row r="341" spans="3:3" x14ac:dyDescent="0.2">
      <c r="C341" s="6"/>
    </row>
    <row r="342" spans="3:3" x14ac:dyDescent="0.2">
      <c r="C342" s="6"/>
    </row>
    <row r="343" spans="3:3" x14ac:dyDescent="0.2">
      <c r="C343" s="6"/>
    </row>
    <row r="344" spans="3:3" x14ac:dyDescent="0.2">
      <c r="C344" s="6"/>
    </row>
    <row r="345" spans="3:3" x14ac:dyDescent="0.2">
      <c r="C345" s="6"/>
    </row>
    <row r="346" spans="3:3" x14ac:dyDescent="0.2">
      <c r="C346" s="6"/>
    </row>
    <row r="347" spans="3:3" x14ac:dyDescent="0.2">
      <c r="C347" s="6"/>
    </row>
    <row r="348" spans="3:3" x14ac:dyDescent="0.2">
      <c r="C348" s="6"/>
    </row>
    <row r="349" spans="3:3" x14ac:dyDescent="0.2">
      <c r="C349" s="6"/>
    </row>
    <row r="350" spans="3:3" x14ac:dyDescent="0.2">
      <c r="C350" s="6"/>
    </row>
    <row r="351" spans="3:3" x14ac:dyDescent="0.2">
      <c r="C351" s="6"/>
    </row>
    <row r="352" spans="3:3" x14ac:dyDescent="0.2">
      <c r="C352" s="6"/>
    </row>
    <row r="353" spans="3:3" x14ac:dyDescent="0.2">
      <c r="C353" s="6"/>
    </row>
    <row r="354" spans="3:3" x14ac:dyDescent="0.2">
      <c r="C354" s="6"/>
    </row>
    <row r="355" spans="3:3" x14ac:dyDescent="0.2">
      <c r="C355" s="6"/>
    </row>
    <row r="356" spans="3:3" x14ac:dyDescent="0.2">
      <c r="C356" s="6"/>
    </row>
    <row r="357" spans="3:3" x14ac:dyDescent="0.2">
      <c r="C357" s="6"/>
    </row>
    <row r="358" spans="3:3" x14ac:dyDescent="0.2">
      <c r="C358" s="6"/>
    </row>
    <row r="359" spans="3:3" x14ac:dyDescent="0.2">
      <c r="C359" s="6"/>
    </row>
    <row r="360" spans="3:3" x14ac:dyDescent="0.2">
      <c r="C360" s="6"/>
    </row>
    <row r="361" spans="3:3" x14ac:dyDescent="0.2">
      <c r="C361" s="6"/>
    </row>
    <row r="362" spans="3:3" x14ac:dyDescent="0.2">
      <c r="C362" s="6"/>
    </row>
    <row r="363" spans="3:3" x14ac:dyDescent="0.2">
      <c r="C363" s="6"/>
    </row>
    <row r="364" spans="3:3" x14ac:dyDescent="0.2">
      <c r="C364" s="6"/>
    </row>
    <row r="365" spans="3:3" x14ac:dyDescent="0.2">
      <c r="C365" s="6"/>
    </row>
    <row r="366" spans="3:3" x14ac:dyDescent="0.2">
      <c r="C366" s="6"/>
    </row>
    <row r="367" spans="3:3" x14ac:dyDescent="0.2">
      <c r="C367" s="6"/>
    </row>
    <row r="368" spans="3:3" x14ac:dyDescent="0.2">
      <c r="C368" s="6"/>
    </row>
    <row r="369" spans="3:3" x14ac:dyDescent="0.2">
      <c r="C369" s="6"/>
    </row>
    <row r="370" spans="3:3" x14ac:dyDescent="0.2">
      <c r="C370" s="6"/>
    </row>
    <row r="371" spans="3:3" x14ac:dyDescent="0.2">
      <c r="C371" s="6"/>
    </row>
    <row r="372" spans="3:3" x14ac:dyDescent="0.2">
      <c r="C372" s="6"/>
    </row>
    <row r="373" spans="3:3" x14ac:dyDescent="0.2">
      <c r="C373" s="6"/>
    </row>
    <row r="374" spans="3:3" x14ac:dyDescent="0.2">
      <c r="C374" s="6"/>
    </row>
    <row r="375" spans="3:3" x14ac:dyDescent="0.2">
      <c r="C375" s="6"/>
    </row>
    <row r="376" spans="3:3" x14ac:dyDescent="0.2">
      <c r="C376" s="6"/>
    </row>
    <row r="377" spans="3:3" x14ac:dyDescent="0.2">
      <c r="C377" s="6"/>
    </row>
    <row r="378" spans="3:3" x14ac:dyDescent="0.2">
      <c r="C378" s="6"/>
    </row>
    <row r="379" spans="3:3" x14ac:dyDescent="0.2">
      <c r="C379" s="6"/>
    </row>
    <row r="380" spans="3:3" x14ac:dyDescent="0.2">
      <c r="C380" s="6"/>
    </row>
    <row r="381" spans="3:3" x14ac:dyDescent="0.2">
      <c r="C381" s="6"/>
    </row>
    <row r="382" spans="3:3" x14ac:dyDescent="0.2">
      <c r="C382" s="6"/>
    </row>
    <row r="383" spans="3:3" x14ac:dyDescent="0.2">
      <c r="C383" s="6"/>
    </row>
    <row r="384" spans="3:3" x14ac:dyDescent="0.2">
      <c r="C384" s="6"/>
    </row>
    <row r="385" spans="3:3" x14ac:dyDescent="0.2">
      <c r="C385" s="6"/>
    </row>
    <row r="386" spans="3:3" x14ac:dyDescent="0.2">
      <c r="C386" s="6"/>
    </row>
    <row r="387" spans="3:3" x14ac:dyDescent="0.2">
      <c r="C387" s="6"/>
    </row>
    <row r="388" spans="3:3" x14ac:dyDescent="0.2">
      <c r="C388" s="6"/>
    </row>
    <row r="389" spans="3:3" x14ac:dyDescent="0.2">
      <c r="C389" s="6"/>
    </row>
    <row r="390" spans="3:3" x14ac:dyDescent="0.2">
      <c r="C390" s="6"/>
    </row>
    <row r="391" spans="3:3" x14ac:dyDescent="0.2">
      <c r="C391" s="6"/>
    </row>
    <row r="392" spans="3:3" x14ac:dyDescent="0.2">
      <c r="C392" s="6"/>
    </row>
    <row r="393" spans="3:3" x14ac:dyDescent="0.2">
      <c r="C393" s="6"/>
    </row>
    <row r="394" spans="3:3" x14ac:dyDescent="0.2">
      <c r="C394" s="6"/>
    </row>
    <row r="395" spans="3:3" x14ac:dyDescent="0.2">
      <c r="C395" s="6"/>
    </row>
    <row r="396" spans="3:3" x14ac:dyDescent="0.2">
      <c r="C396" s="6"/>
    </row>
    <row r="397" spans="3:3" x14ac:dyDescent="0.2">
      <c r="C397" s="6"/>
    </row>
    <row r="398" spans="3:3" x14ac:dyDescent="0.2">
      <c r="C398" s="6"/>
    </row>
    <row r="399" spans="3:3" x14ac:dyDescent="0.2">
      <c r="C399" s="6"/>
    </row>
    <row r="400" spans="3:3" x14ac:dyDescent="0.2">
      <c r="C400" s="6"/>
    </row>
    <row r="401" spans="3:3" x14ac:dyDescent="0.2">
      <c r="C401" s="6"/>
    </row>
    <row r="402" spans="3:3" x14ac:dyDescent="0.2">
      <c r="C402" s="6"/>
    </row>
    <row r="403" spans="3:3" x14ac:dyDescent="0.2">
      <c r="C403" s="6"/>
    </row>
    <row r="404" spans="3:3" x14ac:dyDescent="0.2">
      <c r="C404" s="6"/>
    </row>
    <row r="405" spans="3:3" x14ac:dyDescent="0.2">
      <c r="C405" s="6"/>
    </row>
    <row r="406" spans="3:3" x14ac:dyDescent="0.2">
      <c r="C406" s="6"/>
    </row>
    <row r="407" spans="3:3" x14ac:dyDescent="0.2">
      <c r="C407" s="6"/>
    </row>
    <row r="408" spans="3:3" x14ac:dyDescent="0.2">
      <c r="C408" s="6"/>
    </row>
    <row r="409" spans="3:3" x14ac:dyDescent="0.2">
      <c r="C409" s="6"/>
    </row>
    <row r="410" spans="3:3" x14ac:dyDescent="0.2">
      <c r="C410" s="6"/>
    </row>
    <row r="411" spans="3:3" x14ac:dyDescent="0.2">
      <c r="C411" s="6"/>
    </row>
    <row r="412" spans="3:3" x14ac:dyDescent="0.2">
      <c r="C412" s="6"/>
    </row>
    <row r="413" spans="3:3" x14ac:dyDescent="0.2">
      <c r="C413" s="6"/>
    </row>
    <row r="414" spans="3:3" x14ac:dyDescent="0.2">
      <c r="C414" s="6"/>
    </row>
    <row r="415" spans="3:3" x14ac:dyDescent="0.2">
      <c r="C415" s="6"/>
    </row>
    <row r="416" spans="3:3" x14ac:dyDescent="0.2">
      <c r="C416" s="6"/>
    </row>
    <row r="417" spans="3:3" x14ac:dyDescent="0.2">
      <c r="C417" s="6"/>
    </row>
    <row r="418" spans="3:3" x14ac:dyDescent="0.2">
      <c r="C418" s="6"/>
    </row>
    <row r="419" spans="3:3" x14ac:dyDescent="0.2">
      <c r="C419" s="6"/>
    </row>
    <row r="420" spans="3:3" x14ac:dyDescent="0.2">
      <c r="C420" s="6"/>
    </row>
    <row r="421" spans="3:3" x14ac:dyDescent="0.2">
      <c r="C421" s="6"/>
    </row>
    <row r="422" spans="3:3" x14ac:dyDescent="0.2">
      <c r="C422" s="6"/>
    </row>
    <row r="423" spans="3:3" x14ac:dyDescent="0.2">
      <c r="C423" s="6"/>
    </row>
    <row r="424" spans="3:3" x14ac:dyDescent="0.2">
      <c r="C424" s="6"/>
    </row>
    <row r="425" spans="3:3" x14ac:dyDescent="0.2">
      <c r="C425" s="6"/>
    </row>
    <row r="426" spans="3:3" x14ac:dyDescent="0.2">
      <c r="C426" s="6"/>
    </row>
    <row r="427" spans="3:3" x14ac:dyDescent="0.2">
      <c r="C427" s="6"/>
    </row>
    <row r="428" spans="3:3" x14ac:dyDescent="0.2">
      <c r="C428" s="6"/>
    </row>
    <row r="429" spans="3:3" x14ac:dyDescent="0.2">
      <c r="C429" s="6"/>
    </row>
    <row r="430" spans="3:3" x14ac:dyDescent="0.2">
      <c r="C430" s="6"/>
    </row>
    <row r="431" spans="3:3" x14ac:dyDescent="0.2">
      <c r="C431" s="6"/>
    </row>
    <row r="432" spans="3:3" x14ac:dyDescent="0.2">
      <c r="C432" s="6"/>
    </row>
    <row r="433" spans="3:3" x14ac:dyDescent="0.2">
      <c r="C433" s="6"/>
    </row>
    <row r="434" spans="3:3" x14ac:dyDescent="0.2">
      <c r="C434" s="6"/>
    </row>
    <row r="435" spans="3:3" x14ac:dyDescent="0.2">
      <c r="C435" s="6"/>
    </row>
    <row r="436" spans="3:3" x14ac:dyDescent="0.2">
      <c r="C436" s="6"/>
    </row>
    <row r="437" spans="3:3" x14ac:dyDescent="0.2">
      <c r="C437" s="6"/>
    </row>
    <row r="438" spans="3:3" x14ac:dyDescent="0.2">
      <c r="C438" s="6"/>
    </row>
    <row r="439" spans="3:3" x14ac:dyDescent="0.2">
      <c r="C439" s="6"/>
    </row>
    <row r="440" spans="3:3" x14ac:dyDescent="0.2">
      <c r="C440" s="6"/>
    </row>
    <row r="441" spans="3:3" x14ac:dyDescent="0.2">
      <c r="C441" s="6"/>
    </row>
    <row r="442" spans="3:3" x14ac:dyDescent="0.2">
      <c r="C442" s="6"/>
    </row>
    <row r="443" spans="3:3" x14ac:dyDescent="0.2">
      <c r="C443" s="6"/>
    </row>
    <row r="444" spans="3:3" x14ac:dyDescent="0.2">
      <c r="C444" s="6"/>
    </row>
    <row r="445" spans="3:3" x14ac:dyDescent="0.2">
      <c r="C445" s="6"/>
    </row>
    <row r="446" spans="3:3" x14ac:dyDescent="0.2">
      <c r="C446" s="6"/>
    </row>
    <row r="447" spans="3:3" x14ac:dyDescent="0.2">
      <c r="C447" s="6"/>
    </row>
    <row r="448" spans="3:3" x14ac:dyDescent="0.2">
      <c r="C448" s="6"/>
    </row>
    <row r="449" spans="3:3" x14ac:dyDescent="0.2">
      <c r="C449" s="6"/>
    </row>
    <row r="450" spans="3:3" x14ac:dyDescent="0.2">
      <c r="C450" s="6"/>
    </row>
    <row r="451" spans="3:3" x14ac:dyDescent="0.2">
      <c r="C451" s="6"/>
    </row>
    <row r="452" spans="3:3" x14ac:dyDescent="0.2">
      <c r="C452" s="6"/>
    </row>
    <row r="453" spans="3:3" x14ac:dyDescent="0.2">
      <c r="C453" s="6"/>
    </row>
    <row r="454" spans="3:3" x14ac:dyDescent="0.2">
      <c r="C454" s="6"/>
    </row>
    <row r="455" spans="3:3" x14ac:dyDescent="0.2">
      <c r="C455" s="6"/>
    </row>
    <row r="456" spans="3:3" x14ac:dyDescent="0.2">
      <c r="C456" s="6"/>
    </row>
    <row r="457" spans="3:3" x14ac:dyDescent="0.2">
      <c r="C457" s="6"/>
    </row>
    <row r="458" spans="3:3" x14ac:dyDescent="0.2">
      <c r="C458" s="6"/>
    </row>
    <row r="459" spans="3:3" x14ac:dyDescent="0.2">
      <c r="C459" s="6"/>
    </row>
    <row r="460" spans="3:3" x14ac:dyDescent="0.2">
      <c r="C460" s="6"/>
    </row>
    <row r="461" spans="3:3" x14ac:dyDescent="0.2">
      <c r="C461" s="6"/>
    </row>
    <row r="462" spans="3:3" x14ac:dyDescent="0.2">
      <c r="C462" s="6"/>
    </row>
    <row r="463" spans="3:3" x14ac:dyDescent="0.2">
      <c r="C463" s="6"/>
    </row>
    <row r="464" spans="3:3" x14ac:dyDescent="0.2">
      <c r="C464" s="6"/>
    </row>
    <row r="465" spans="3:3" x14ac:dyDescent="0.2">
      <c r="C465" s="6"/>
    </row>
    <row r="466" spans="3:3" x14ac:dyDescent="0.2">
      <c r="C466" s="6"/>
    </row>
    <row r="467" spans="3:3" x14ac:dyDescent="0.2">
      <c r="C467" s="6"/>
    </row>
    <row r="468" spans="3:3" x14ac:dyDescent="0.2">
      <c r="C468" s="6"/>
    </row>
    <row r="469" spans="3:3" x14ac:dyDescent="0.2">
      <c r="C469" s="6"/>
    </row>
    <row r="470" spans="3:3" x14ac:dyDescent="0.2">
      <c r="C470" s="6"/>
    </row>
    <row r="471" spans="3:3" x14ac:dyDescent="0.2">
      <c r="C471" s="6"/>
    </row>
    <row r="472" spans="3:3" x14ac:dyDescent="0.2">
      <c r="C472" s="6"/>
    </row>
    <row r="473" spans="3:3" x14ac:dyDescent="0.2">
      <c r="C473" s="6"/>
    </row>
    <row r="474" spans="3:3" x14ac:dyDescent="0.2">
      <c r="C474" s="6"/>
    </row>
    <row r="475" spans="3:3" x14ac:dyDescent="0.2">
      <c r="C475" s="6"/>
    </row>
    <row r="476" spans="3:3" x14ac:dyDescent="0.2">
      <c r="C476" s="6"/>
    </row>
    <row r="477" spans="3:3" x14ac:dyDescent="0.2">
      <c r="C477" s="6"/>
    </row>
    <row r="478" spans="3:3" x14ac:dyDescent="0.2">
      <c r="C478" s="6"/>
    </row>
    <row r="479" spans="3:3" x14ac:dyDescent="0.2">
      <c r="C479" s="6"/>
    </row>
    <row r="480" spans="3:3" x14ac:dyDescent="0.2">
      <c r="C480" s="6"/>
    </row>
    <row r="481" spans="3:3" x14ac:dyDescent="0.2">
      <c r="C481" s="6"/>
    </row>
    <row r="482" spans="3:3" x14ac:dyDescent="0.2">
      <c r="C482" s="6"/>
    </row>
    <row r="483" spans="3:3" x14ac:dyDescent="0.2">
      <c r="C483" s="6"/>
    </row>
    <row r="484" spans="3:3" x14ac:dyDescent="0.2">
      <c r="C484" s="6"/>
    </row>
    <row r="485" spans="3:3" x14ac:dyDescent="0.2">
      <c r="C485" s="6"/>
    </row>
    <row r="486" spans="3:3" x14ac:dyDescent="0.2">
      <c r="C486" s="6"/>
    </row>
    <row r="487" spans="3:3" x14ac:dyDescent="0.2">
      <c r="C487" s="6"/>
    </row>
    <row r="488" spans="3:3" x14ac:dyDescent="0.2">
      <c r="C488" s="6"/>
    </row>
    <row r="489" spans="3:3" x14ac:dyDescent="0.2">
      <c r="C489" s="6"/>
    </row>
    <row r="490" spans="3:3" x14ac:dyDescent="0.2">
      <c r="C490" s="6"/>
    </row>
    <row r="491" spans="3:3" x14ac:dyDescent="0.2">
      <c r="C491" s="6"/>
    </row>
    <row r="492" spans="3:3" x14ac:dyDescent="0.2">
      <c r="C492" s="6"/>
    </row>
    <row r="493" spans="3:3" x14ac:dyDescent="0.2">
      <c r="C493" s="6"/>
    </row>
    <row r="494" spans="3:3" x14ac:dyDescent="0.2">
      <c r="C494" s="6"/>
    </row>
    <row r="495" spans="3:3" x14ac:dyDescent="0.2">
      <c r="C495" s="6"/>
    </row>
    <row r="496" spans="3:3" x14ac:dyDescent="0.2">
      <c r="C496" s="6"/>
    </row>
    <row r="497" spans="3:3" x14ac:dyDescent="0.2">
      <c r="C497" s="6"/>
    </row>
    <row r="498" spans="3:3" x14ac:dyDescent="0.2">
      <c r="C498" s="6"/>
    </row>
    <row r="499" spans="3:3" x14ac:dyDescent="0.2">
      <c r="C499" s="6"/>
    </row>
    <row r="500" spans="3:3" x14ac:dyDescent="0.2">
      <c r="C500" s="6"/>
    </row>
    <row r="501" spans="3:3" x14ac:dyDescent="0.2">
      <c r="C501" s="6"/>
    </row>
    <row r="502" spans="3:3" x14ac:dyDescent="0.2">
      <c r="C502" s="6"/>
    </row>
    <row r="503" spans="3:3" x14ac:dyDescent="0.2">
      <c r="C503" s="6"/>
    </row>
    <row r="504" spans="3:3" x14ac:dyDescent="0.2">
      <c r="C504" s="6"/>
    </row>
    <row r="505" spans="3:3" x14ac:dyDescent="0.2">
      <c r="C505" s="6"/>
    </row>
    <row r="506" spans="3:3" x14ac:dyDescent="0.2">
      <c r="C506" s="6"/>
    </row>
    <row r="507" spans="3:3" x14ac:dyDescent="0.2">
      <c r="C507" s="6"/>
    </row>
    <row r="508" spans="3:3" x14ac:dyDescent="0.2">
      <c r="C508" s="6"/>
    </row>
    <row r="509" spans="3:3" x14ac:dyDescent="0.2">
      <c r="C509" s="6"/>
    </row>
    <row r="510" spans="3:3" x14ac:dyDescent="0.2">
      <c r="C510" s="6"/>
    </row>
    <row r="511" spans="3:3" x14ac:dyDescent="0.2">
      <c r="C511" s="6"/>
    </row>
    <row r="512" spans="3:3" x14ac:dyDescent="0.2">
      <c r="C512" s="6"/>
    </row>
    <row r="513" spans="3:3" x14ac:dyDescent="0.2">
      <c r="C513" s="6"/>
    </row>
    <row r="514" spans="3:3" x14ac:dyDescent="0.2">
      <c r="C514" s="6"/>
    </row>
    <row r="515" spans="3:3" x14ac:dyDescent="0.2">
      <c r="C515" s="6"/>
    </row>
    <row r="516" spans="3:3" x14ac:dyDescent="0.2">
      <c r="C516" s="6"/>
    </row>
    <row r="517" spans="3:3" x14ac:dyDescent="0.2">
      <c r="C517" s="6"/>
    </row>
    <row r="518" spans="3:3" x14ac:dyDescent="0.2">
      <c r="C518" s="6"/>
    </row>
    <row r="519" spans="3:3" x14ac:dyDescent="0.2">
      <c r="C519" s="6"/>
    </row>
    <row r="520" spans="3:3" x14ac:dyDescent="0.2">
      <c r="C520" s="6"/>
    </row>
    <row r="521" spans="3:3" x14ac:dyDescent="0.2">
      <c r="C521" s="6"/>
    </row>
    <row r="522" spans="3:3" x14ac:dyDescent="0.2">
      <c r="C522" s="6"/>
    </row>
    <row r="523" spans="3:3" x14ac:dyDescent="0.2">
      <c r="C523" s="6"/>
    </row>
    <row r="524" spans="3:3" x14ac:dyDescent="0.2">
      <c r="C524" s="6"/>
    </row>
    <row r="525" spans="3:3" x14ac:dyDescent="0.2">
      <c r="C525" s="6"/>
    </row>
    <row r="526" spans="3:3" x14ac:dyDescent="0.2">
      <c r="C526" s="6"/>
    </row>
    <row r="527" spans="3:3" x14ac:dyDescent="0.2">
      <c r="C527" s="6"/>
    </row>
    <row r="528" spans="3:3" x14ac:dyDescent="0.2">
      <c r="C528" s="6"/>
    </row>
    <row r="529" spans="3:3" x14ac:dyDescent="0.2">
      <c r="C529" s="6"/>
    </row>
    <row r="530" spans="3:3" x14ac:dyDescent="0.2">
      <c r="C530" s="6"/>
    </row>
    <row r="531" spans="3:3" x14ac:dyDescent="0.2">
      <c r="C531" s="6"/>
    </row>
    <row r="532" spans="3:3" x14ac:dyDescent="0.2">
      <c r="C532" s="6"/>
    </row>
    <row r="533" spans="3:3" x14ac:dyDescent="0.2">
      <c r="C533" s="6"/>
    </row>
    <row r="534" spans="3:3" x14ac:dyDescent="0.2">
      <c r="C534" s="6"/>
    </row>
    <row r="535" spans="3:3" x14ac:dyDescent="0.2">
      <c r="C535" s="6"/>
    </row>
    <row r="536" spans="3:3" x14ac:dyDescent="0.2">
      <c r="C536" s="6"/>
    </row>
    <row r="537" spans="3:3" x14ac:dyDescent="0.2">
      <c r="C537" s="6"/>
    </row>
    <row r="538" spans="3:3" x14ac:dyDescent="0.2">
      <c r="C538" s="6"/>
    </row>
    <row r="539" spans="3:3" x14ac:dyDescent="0.2">
      <c r="C539" s="6"/>
    </row>
    <row r="540" spans="3:3" x14ac:dyDescent="0.2">
      <c r="C540" s="6"/>
    </row>
    <row r="541" spans="3:3" x14ac:dyDescent="0.2">
      <c r="C541" s="6"/>
    </row>
    <row r="542" spans="3:3" x14ac:dyDescent="0.2">
      <c r="C542" s="6"/>
    </row>
    <row r="543" spans="3:3" x14ac:dyDescent="0.2">
      <c r="C543" s="6"/>
    </row>
    <row r="544" spans="3:3" x14ac:dyDescent="0.2">
      <c r="C544" s="6"/>
    </row>
    <row r="545" spans="3:3" x14ac:dyDescent="0.2">
      <c r="C545" s="6"/>
    </row>
    <row r="546" spans="3:3" x14ac:dyDescent="0.2">
      <c r="C546" s="6"/>
    </row>
    <row r="547" spans="3:3" x14ac:dyDescent="0.2">
      <c r="C547" s="6"/>
    </row>
    <row r="548" spans="3:3" x14ac:dyDescent="0.2">
      <c r="C548" s="6"/>
    </row>
    <row r="549" spans="3:3" x14ac:dyDescent="0.2">
      <c r="C549" s="6"/>
    </row>
    <row r="550" spans="3:3" x14ac:dyDescent="0.2">
      <c r="C550" s="6"/>
    </row>
    <row r="551" spans="3:3" x14ac:dyDescent="0.2">
      <c r="C551" s="6"/>
    </row>
    <row r="552" spans="3:3" x14ac:dyDescent="0.2">
      <c r="C552" s="6"/>
    </row>
    <row r="553" spans="3:3" x14ac:dyDescent="0.2">
      <c r="C553" s="6"/>
    </row>
    <row r="554" spans="3:3" x14ac:dyDescent="0.2">
      <c r="C554" s="6"/>
    </row>
    <row r="555" spans="3:3" x14ac:dyDescent="0.2">
      <c r="C555" s="6"/>
    </row>
    <row r="556" spans="3:3" x14ac:dyDescent="0.2">
      <c r="C556" s="6"/>
    </row>
    <row r="557" spans="3:3" x14ac:dyDescent="0.2">
      <c r="C557" s="6"/>
    </row>
    <row r="558" spans="3:3" x14ac:dyDescent="0.2">
      <c r="C558" s="6"/>
    </row>
    <row r="559" spans="3:3" x14ac:dyDescent="0.2">
      <c r="C559" s="6"/>
    </row>
    <row r="560" spans="3:3" x14ac:dyDescent="0.2">
      <c r="C560" s="6"/>
    </row>
    <row r="561" spans="3:3" x14ac:dyDescent="0.2">
      <c r="C561" s="6"/>
    </row>
    <row r="562" spans="3:3" x14ac:dyDescent="0.2">
      <c r="C562" s="6"/>
    </row>
    <row r="563" spans="3:3" x14ac:dyDescent="0.2">
      <c r="C563" s="6"/>
    </row>
    <row r="564" spans="3:3" x14ac:dyDescent="0.2">
      <c r="C564" s="6"/>
    </row>
    <row r="565" spans="3:3" x14ac:dyDescent="0.2">
      <c r="C565" s="6"/>
    </row>
    <row r="566" spans="3:3" x14ac:dyDescent="0.2">
      <c r="C566" s="6"/>
    </row>
    <row r="567" spans="3:3" x14ac:dyDescent="0.2">
      <c r="C567" s="6"/>
    </row>
    <row r="568" spans="3:3" x14ac:dyDescent="0.2">
      <c r="C568" s="6"/>
    </row>
    <row r="569" spans="3:3" x14ac:dyDescent="0.2">
      <c r="C569" s="6"/>
    </row>
    <row r="570" spans="3:3" x14ac:dyDescent="0.2">
      <c r="C570" s="6"/>
    </row>
    <row r="571" spans="3:3" x14ac:dyDescent="0.2">
      <c r="C571" s="6"/>
    </row>
    <row r="572" spans="3:3" x14ac:dyDescent="0.2">
      <c r="C572" s="6"/>
    </row>
    <row r="573" spans="3:3" x14ac:dyDescent="0.2">
      <c r="C573" s="6"/>
    </row>
    <row r="574" spans="3:3" x14ac:dyDescent="0.2">
      <c r="C574" s="6"/>
    </row>
    <row r="575" spans="3:3" x14ac:dyDescent="0.2">
      <c r="C575" s="6"/>
    </row>
    <row r="576" spans="3:3" x14ac:dyDescent="0.2">
      <c r="C576" s="6"/>
    </row>
    <row r="577" spans="3:3" x14ac:dyDescent="0.2">
      <c r="C577" s="6"/>
    </row>
    <row r="578" spans="3:3" x14ac:dyDescent="0.2">
      <c r="C578" s="6"/>
    </row>
    <row r="579" spans="3:3" x14ac:dyDescent="0.2">
      <c r="C579" s="6"/>
    </row>
    <row r="580" spans="3:3" x14ac:dyDescent="0.2">
      <c r="C580" s="6"/>
    </row>
    <row r="581" spans="3:3" x14ac:dyDescent="0.2">
      <c r="C581" s="6"/>
    </row>
    <row r="582" spans="3:3" x14ac:dyDescent="0.2">
      <c r="C582" s="6"/>
    </row>
    <row r="583" spans="3:3" x14ac:dyDescent="0.2">
      <c r="C583" s="6"/>
    </row>
    <row r="584" spans="3:3" x14ac:dyDescent="0.2">
      <c r="C584" s="6"/>
    </row>
    <row r="585" spans="3:3" x14ac:dyDescent="0.2">
      <c r="C585" s="6"/>
    </row>
    <row r="586" spans="3:3" x14ac:dyDescent="0.2">
      <c r="C586" s="6"/>
    </row>
    <row r="587" spans="3:3" x14ac:dyDescent="0.2">
      <c r="C587" s="6"/>
    </row>
    <row r="588" spans="3:3" x14ac:dyDescent="0.2">
      <c r="C588" s="6"/>
    </row>
    <row r="589" spans="3:3" x14ac:dyDescent="0.2">
      <c r="C589" s="6"/>
    </row>
    <row r="590" spans="3:3" x14ac:dyDescent="0.2">
      <c r="C590" s="6"/>
    </row>
    <row r="591" spans="3:3" x14ac:dyDescent="0.2">
      <c r="C591" s="6"/>
    </row>
    <row r="592" spans="3:3" x14ac:dyDescent="0.2">
      <c r="C592" s="6"/>
    </row>
    <row r="593" spans="3:3" x14ac:dyDescent="0.2">
      <c r="C593" s="6"/>
    </row>
    <row r="594" spans="3:3" x14ac:dyDescent="0.2">
      <c r="C594" s="6"/>
    </row>
    <row r="595" spans="3:3" x14ac:dyDescent="0.2">
      <c r="C595" s="6"/>
    </row>
    <row r="596" spans="3:3" x14ac:dyDescent="0.2">
      <c r="C596" s="6"/>
    </row>
    <row r="597" spans="3:3" x14ac:dyDescent="0.2">
      <c r="C597" s="6"/>
    </row>
    <row r="598" spans="3:3" x14ac:dyDescent="0.2">
      <c r="C598" s="6"/>
    </row>
    <row r="599" spans="3:3" x14ac:dyDescent="0.2">
      <c r="C599" s="6"/>
    </row>
    <row r="600" spans="3:3" x14ac:dyDescent="0.2">
      <c r="C600" s="6"/>
    </row>
    <row r="601" spans="3:3" x14ac:dyDescent="0.2">
      <c r="C601" s="6"/>
    </row>
    <row r="602" spans="3:3" x14ac:dyDescent="0.2">
      <c r="C602" s="6"/>
    </row>
    <row r="603" spans="3:3" x14ac:dyDescent="0.2">
      <c r="C603" s="6"/>
    </row>
    <row r="604" spans="3:3" x14ac:dyDescent="0.2">
      <c r="C604" s="6"/>
    </row>
    <row r="605" spans="3:3" x14ac:dyDescent="0.2">
      <c r="C605" s="6"/>
    </row>
    <row r="606" spans="3:3" x14ac:dyDescent="0.2">
      <c r="C606" s="6"/>
    </row>
    <row r="607" spans="3:3" x14ac:dyDescent="0.2">
      <c r="C607" s="6"/>
    </row>
    <row r="608" spans="3:3" x14ac:dyDescent="0.2">
      <c r="C608" s="6"/>
    </row>
    <row r="609" spans="3:3" x14ac:dyDescent="0.2">
      <c r="C609" s="6"/>
    </row>
    <row r="610" spans="3:3" x14ac:dyDescent="0.2">
      <c r="C610" s="6"/>
    </row>
    <row r="611" spans="3:3" x14ac:dyDescent="0.2">
      <c r="C611" s="6"/>
    </row>
    <row r="612" spans="3:3" x14ac:dyDescent="0.2">
      <c r="C612" s="6"/>
    </row>
    <row r="613" spans="3:3" x14ac:dyDescent="0.2">
      <c r="C613" s="6"/>
    </row>
    <row r="614" spans="3:3" x14ac:dyDescent="0.2">
      <c r="C614" s="6"/>
    </row>
    <row r="615" spans="3:3" x14ac:dyDescent="0.2">
      <c r="C615" s="6"/>
    </row>
    <row r="616" spans="3:3" x14ac:dyDescent="0.2">
      <c r="C616" s="6"/>
    </row>
    <row r="617" spans="3:3" x14ac:dyDescent="0.2">
      <c r="C617" s="6"/>
    </row>
    <row r="618" spans="3:3" x14ac:dyDescent="0.2">
      <c r="C618" s="6"/>
    </row>
    <row r="619" spans="3:3" x14ac:dyDescent="0.2">
      <c r="C619" s="6"/>
    </row>
    <row r="620" spans="3:3" x14ac:dyDescent="0.2">
      <c r="C620" s="6"/>
    </row>
    <row r="621" spans="3:3" x14ac:dyDescent="0.2">
      <c r="C621" s="6"/>
    </row>
    <row r="622" spans="3:3" x14ac:dyDescent="0.2">
      <c r="C622" s="6"/>
    </row>
    <row r="623" spans="3:3" x14ac:dyDescent="0.2">
      <c r="C623" s="6"/>
    </row>
    <row r="624" spans="3:3" x14ac:dyDescent="0.2">
      <c r="C624" s="6"/>
    </row>
    <row r="625" spans="3:3" x14ac:dyDescent="0.2">
      <c r="C625" s="6"/>
    </row>
    <row r="626" spans="3:3" x14ac:dyDescent="0.2">
      <c r="C626" s="6"/>
    </row>
    <row r="627" spans="3:3" x14ac:dyDescent="0.2">
      <c r="C627" s="6"/>
    </row>
    <row r="628" spans="3:3" x14ac:dyDescent="0.2">
      <c r="C628" s="6"/>
    </row>
    <row r="629" spans="3:3" x14ac:dyDescent="0.2">
      <c r="C629" s="6"/>
    </row>
    <row r="630" spans="3:3" x14ac:dyDescent="0.2">
      <c r="C630" s="6"/>
    </row>
    <row r="631" spans="3:3" x14ac:dyDescent="0.2">
      <c r="C631" s="6"/>
    </row>
    <row r="632" spans="3:3" x14ac:dyDescent="0.2">
      <c r="C632" s="6"/>
    </row>
    <row r="633" spans="3:3" x14ac:dyDescent="0.2">
      <c r="C633" s="6"/>
    </row>
    <row r="634" spans="3:3" x14ac:dyDescent="0.2">
      <c r="C634" s="6"/>
    </row>
    <row r="635" spans="3:3" x14ac:dyDescent="0.2">
      <c r="C635" s="6"/>
    </row>
    <row r="636" spans="3:3" x14ac:dyDescent="0.2">
      <c r="C636" s="6"/>
    </row>
    <row r="637" spans="3:3" x14ac:dyDescent="0.2">
      <c r="C637" s="6"/>
    </row>
    <row r="638" spans="3:3" x14ac:dyDescent="0.2">
      <c r="C638" s="6"/>
    </row>
    <row r="639" spans="3:3" x14ac:dyDescent="0.2">
      <c r="C639" s="6"/>
    </row>
    <row r="640" spans="3:3" x14ac:dyDescent="0.2">
      <c r="C640" s="6"/>
    </row>
    <row r="641" spans="3:3" x14ac:dyDescent="0.2">
      <c r="C641" s="6"/>
    </row>
    <row r="642" spans="3:3" x14ac:dyDescent="0.2">
      <c r="C642" s="6"/>
    </row>
    <row r="643" spans="3:3" x14ac:dyDescent="0.2">
      <c r="C643" s="6"/>
    </row>
    <row r="644" spans="3:3" x14ac:dyDescent="0.2">
      <c r="C644" s="6"/>
    </row>
    <row r="645" spans="3:3" x14ac:dyDescent="0.2">
      <c r="C645" s="6"/>
    </row>
    <row r="646" spans="3:3" x14ac:dyDescent="0.2">
      <c r="C646" s="6"/>
    </row>
    <row r="647" spans="3:3" x14ac:dyDescent="0.2">
      <c r="C647" s="6"/>
    </row>
    <row r="648" spans="3:3" x14ac:dyDescent="0.2">
      <c r="C648" s="6"/>
    </row>
    <row r="649" spans="3:3" x14ac:dyDescent="0.2">
      <c r="C649" s="6"/>
    </row>
    <row r="650" spans="3:3" x14ac:dyDescent="0.2">
      <c r="C650" s="6"/>
    </row>
    <row r="651" spans="3:3" x14ac:dyDescent="0.2">
      <c r="C651" s="6"/>
    </row>
    <row r="652" spans="3:3" x14ac:dyDescent="0.2">
      <c r="C652" s="6"/>
    </row>
    <row r="653" spans="3:3" x14ac:dyDescent="0.2">
      <c r="C653" s="6"/>
    </row>
    <row r="654" spans="3:3" x14ac:dyDescent="0.2">
      <c r="C654" s="6"/>
    </row>
    <row r="655" spans="3:3" x14ac:dyDescent="0.2">
      <c r="C655" s="6"/>
    </row>
    <row r="656" spans="3:3" x14ac:dyDescent="0.2">
      <c r="C656" s="6"/>
    </row>
    <row r="657" spans="3:3" x14ac:dyDescent="0.2">
      <c r="C657" s="6"/>
    </row>
    <row r="658" spans="3:3" x14ac:dyDescent="0.2">
      <c r="C658" s="6"/>
    </row>
    <row r="659" spans="3:3" x14ac:dyDescent="0.2">
      <c r="C659" s="6"/>
    </row>
    <row r="660" spans="3:3" x14ac:dyDescent="0.2">
      <c r="C660" s="6"/>
    </row>
    <row r="661" spans="3:3" x14ac:dyDescent="0.2">
      <c r="C661" s="6"/>
    </row>
    <row r="662" spans="3:3" x14ac:dyDescent="0.2">
      <c r="C662" s="6"/>
    </row>
    <row r="663" spans="3:3" x14ac:dyDescent="0.2">
      <c r="C663" s="6"/>
    </row>
    <row r="664" spans="3:3" x14ac:dyDescent="0.2">
      <c r="C664" s="6"/>
    </row>
    <row r="665" spans="3:3" x14ac:dyDescent="0.2">
      <c r="C665" s="6"/>
    </row>
    <row r="666" spans="3:3" x14ac:dyDescent="0.2">
      <c r="C666" s="6"/>
    </row>
    <row r="667" spans="3:3" x14ac:dyDescent="0.2">
      <c r="C667" s="6"/>
    </row>
    <row r="668" spans="3:3" x14ac:dyDescent="0.2">
      <c r="C668" s="6"/>
    </row>
    <row r="669" spans="3:3" x14ac:dyDescent="0.2">
      <c r="C669" s="6"/>
    </row>
    <row r="670" spans="3:3" x14ac:dyDescent="0.2">
      <c r="C670" s="6"/>
    </row>
    <row r="671" spans="3:3" x14ac:dyDescent="0.2">
      <c r="C671" s="6"/>
    </row>
    <row r="672" spans="3:3" x14ac:dyDescent="0.2">
      <c r="C672" s="6"/>
    </row>
    <row r="673" spans="3:3" x14ac:dyDescent="0.2">
      <c r="C673" s="6"/>
    </row>
    <row r="674" spans="3:3" x14ac:dyDescent="0.2">
      <c r="C674" s="6"/>
    </row>
    <row r="675" spans="3:3" x14ac:dyDescent="0.2">
      <c r="C675" s="6"/>
    </row>
    <row r="676" spans="3:3" x14ac:dyDescent="0.2">
      <c r="C676" s="6"/>
    </row>
    <row r="677" spans="3:3" x14ac:dyDescent="0.2">
      <c r="C677" s="6"/>
    </row>
    <row r="678" spans="3:3" x14ac:dyDescent="0.2">
      <c r="C678" s="6"/>
    </row>
    <row r="679" spans="3:3" x14ac:dyDescent="0.2">
      <c r="C679" s="6"/>
    </row>
    <row r="680" spans="3:3" x14ac:dyDescent="0.2">
      <c r="C680" s="6"/>
    </row>
    <row r="681" spans="3:3" x14ac:dyDescent="0.2">
      <c r="C681" s="6"/>
    </row>
    <row r="682" spans="3:3" x14ac:dyDescent="0.2">
      <c r="C682" s="6"/>
    </row>
    <row r="683" spans="3:3" x14ac:dyDescent="0.2">
      <c r="C683" s="6"/>
    </row>
    <row r="684" spans="3:3" x14ac:dyDescent="0.2">
      <c r="C684" s="6"/>
    </row>
    <row r="685" spans="3:3" x14ac:dyDescent="0.2">
      <c r="C685" s="6"/>
    </row>
    <row r="686" spans="3:3" x14ac:dyDescent="0.2">
      <c r="C686" s="6"/>
    </row>
    <row r="687" spans="3:3" x14ac:dyDescent="0.2">
      <c r="C687" s="6"/>
    </row>
    <row r="688" spans="3:3" x14ac:dyDescent="0.2">
      <c r="C688" s="6"/>
    </row>
    <row r="689" spans="3:3" x14ac:dyDescent="0.2">
      <c r="C689" s="6"/>
    </row>
    <row r="690" spans="3:3" x14ac:dyDescent="0.2">
      <c r="C690" s="6"/>
    </row>
    <row r="691" spans="3:3" x14ac:dyDescent="0.2">
      <c r="C691" s="6"/>
    </row>
    <row r="692" spans="3:3" x14ac:dyDescent="0.2">
      <c r="C692" s="6"/>
    </row>
    <row r="693" spans="3:3" x14ac:dyDescent="0.2">
      <c r="C693" s="6"/>
    </row>
    <row r="694" spans="3:3" x14ac:dyDescent="0.2">
      <c r="C694" s="6"/>
    </row>
    <row r="695" spans="3:3" x14ac:dyDescent="0.2">
      <c r="C695" s="6"/>
    </row>
    <row r="696" spans="3:3" x14ac:dyDescent="0.2">
      <c r="C696" s="6"/>
    </row>
    <row r="697" spans="3:3" x14ac:dyDescent="0.2">
      <c r="C697" s="6"/>
    </row>
    <row r="698" spans="3:3" x14ac:dyDescent="0.2">
      <c r="C698" s="6"/>
    </row>
    <row r="699" spans="3:3" x14ac:dyDescent="0.2">
      <c r="C699" s="6"/>
    </row>
    <row r="700" spans="3:3" x14ac:dyDescent="0.2">
      <c r="C700" s="6"/>
    </row>
    <row r="701" spans="3:3" x14ac:dyDescent="0.2">
      <c r="C701" s="6"/>
    </row>
    <row r="702" spans="3:3" x14ac:dyDescent="0.2">
      <c r="C702" s="6"/>
    </row>
    <row r="703" spans="3:3" x14ac:dyDescent="0.2">
      <c r="C703" s="6"/>
    </row>
    <row r="704" spans="3:3" x14ac:dyDescent="0.2">
      <c r="C704" s="6"/>
    </row>
    <row r="705" spans="3:3" x14ac:dyDescent="0.2">
      <c r="C705" s="6"/>
    </row>
    <row r="706" spans="3:3" x14ac:dyDescent="0.2">
      <c r="C706" s="6"/>
    </row>
    <row r="707" spans="3:3" x14ac:dyDescent="0.2">
      <c r="C707" s="6"/>
    </row>
    <row r="708" spans="3:3" x14ac:dyDescent="0.2">
      <c r="C708" s="6"/>
    </row>
    <row r="709" spans="3:3" x14ac:dyDescent="0.2">
      <c r="C709" s="6"/>
    </row>
    <row r="710" spans="3:3" x14ac:dyDescent="0.2">
      <c r="C710" s="6"/>
    </row>
    <row r="711" spans="3:3" x14ac:dyDescent="0.2">
      <c r="C711" s="6"/>
    </row>
    <row r="712" spans="3:3" x14ac:dyDescent="0.2">
      <c r="C712" s="6"/>
    </row>
    <row r="713" spans="3:3" x14ac:dyDescent="0.2">
      <c r="C713" s="6"/>
    </row>
    <row r="714" spans="3:3" x14ac:dyDescent="0.2">
      <c r="C714" s="6"/>
    </row>
    <row r="715" spans="3:3" x14ac:dyDescent="0.2">
      <c r="C715" s="6"/>
    </row>
    <row r="716" spans="3:3" x14ac:dyDescent="0.2">
      <c r="C716" s="6"/>
    </row>
    <row r="717" spans="3:3" x14ac:dyDescent="0.2">
      <c r="C717" s="6"/>
    </row>
    <row r="718" spans="3:3" x14ac:dyDescent="0.2">
      <c r="C718" s="6"/>
    </row>
    <row r="719" spans="3:3" x14ac:dyDescent="0.2">
      <c r="C719" s="6"/>
    </row>
    <row r="720" spans="3:3" x14ac:dyDescent="0.2">
      <c r="C720" s="6"/>
    </row>
    <row r="721" spans="3:3" x14ac:dyDescent="0.2">
      <c r="C721" s="6"/>
    </row>
    <row r="722" spans="3:3" x14ac:dyDescent="0.2">
      <c r="C722" s="6"/>
    </row>
    <row r="723" spans="3:3" x14ac:dyDescent="0.2">
      <c r="C723" s="6"/>
    </row>
    <row r="724" spans="3:3" x14ac:dyDescent="0.2">
      <c r="C724" s="6"/>
    </row>
    <row r="725" spans="3:3" x14ac:dyDescent="0.2">
      <c r="C725" s="6"/>
    </row>
    <row r="726" spans="3:3" x14ac:dyDescent="0.2">
      <c r="C726" s="6"/>
    </row>
    <row r="727" spans="3:3" x14ac:dyDescent="0.2">
      <c r="C727" s="6"/>
    </row>
    <row r="728" spans="3:3" x14ac:dyDescent="0.2">
      <c r="C728" s="6"/>
    </row>
    <row r="729" spans="3:3" x14ac:dyDescent="0.2">
      <c r="C729" s="6"/>
    </row>
    <row r="730" spans="3:3" x14ac:dyDescent="0.2">
      <c r="C730" s="6"/>
    </row>
    <row r="731" spans="3:3" x14ac:dyDescent="0.2">
      <c r="C731" s="6"/>
    </row>
    <row r="732" spans="3:3" x14ac:dyDescent="0.2">
      <c r="C732" s="6"/>
    </row>
    <row r="733" spans="3:3" x14ac:dyDescent="0.2">
      <c r="C733" s="6"/>
    </row>
    <row r="734" spans="3:3" x14ac:dyDescent="0.2">
      <c r="C734" s="6"/>
    </row>
    <row r="735" spans="3:3" x14ac:dyDescent="0.2">
      <c r="C735" s="6"/>
    </row>
    <row r="736" spans="3:3" x14ac:dyDescent="0.2">
      <c r="C736" s="6"/>
    </row>
    <row r="737" spans="3:3" x14ac:dyDescent="0.2">
      <c r="C737" s="6"/>
    </row>
    <row r="738" spans="3:3" x14ac:dyDescent="0.2">
      <c r="C738" s="6"/>
    </row>
  </sheetData>
  <mergeCells count="42">
    <mergeCell ref="C72:C74"/>
    <mergeCell ref="D72:D74"/>
    <mergeCell ref="E72:F72"/>
    <mergeCell ref="G72:G74"/>
    <mergeCell ref="H72:L72"/>
    <mergeCell ref="E73:F73"/>
    <mergeCell ref="H73:H74"/>
    <mergeCell ref="I73:I74"/>
    <mergeCell ref="K73:K74"/>
    <mergeCell ref="L38:L39"/>
    <mergeCell ref="M38:M39"/>
    <mergeCell ref="N38:N39"/>
    <mergeCell ref="M72:N72"/>
    <mergeCell ref="M2:N2"/>
    <mergeCell ref="M3:M4"/>
    <mergeCell ref="N3:N4"/>
    <mergeCell ref="J73:J74"/>
    <mergeCell ref="J38:J39"/>
    <mergeCell ref="N73:N74"/>
    <mergeCell ref="L73:L74"/>
    <mergeCell ref="M73:M74"/>
    <mergeCell ref="M37:N37"/>
    <mergeCell ref="C2:C4"/>
    <mergeCell ref="D2:D4"/>
    <mergeCell ref="E38:F38"/>
    <mergeCell ref="H38:H39"/>
    <mergeCell ref="I38:I39"/>
    <mergeCell ref="G2:G4"/>
    <mergeCell ref="H2:L2"/>
    <mergeCell ref="C37:C39"/>
    <mergeCell ref="D37:D39"/>
    <mergeCell ref="E37:F37"/>
    <mergeCell ref="G37:G39"/>
    <mergeCell ref="H37:L37"/>
    <mergeCell ref="K38:K39"/>
    <mergeCell ref="H3:H4"/>
    <mergeCell ref="I3:I4"/>
    <mergeCell ref="K3:K4"/>
    <mergeCell ref="L3:L4"/>
    <mergeCell ref="E2:F2"/>
    <mergeCell ref="J3:J4"/>
    <mergeCell ref="E3:F3"/>
  </mergeCells>
  <phoneticPr fontId="0" type="noConversion"/>
  <pageMargins left="0.6" right="0.50055118099999996" top="0.78740157480314998" bottom="0.196850393700787" header="0.41181102362204702" footer="0.66181102400000003"/>
  <pageSetup scale="95" orientation="landscape" r:id="rId1"/>
  <headerFooter alignWithMargins="0">
    <oddHeader>&amp;L&amp;"-,Bold"&amp;20Receipts: Total Public Funds 2023</oddHeader>
  </headerFooter>
  <rowBreaks count="2" manualBreakCount="2">
    <brk id="34" max="17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Disb</vt:lpstr>
      <vt:lpstr>Disb!Print_Area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lsmolon</dc:creator>
  <cp:lastModifiedBy>Laurie Shedrick</cp:lastModifiedBy>
  <cp:lastPrinted>2023-01-27T16:18:57Z</cp:lastPrinted>
  <dcterms:created xsi:type="dcterms:W3CDTF">2003-05-01T19:35:05Z</dcterms:created>
  <dcterms:modified xsi:type="dcterms:W3CDTF">2025-04-08T16:17:42Z</dcterms:modified>
</cp:coreProperties>
</file>